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ljmu-my.sharepoint.com/personal/spsptier_ljmu_ac_uk/Documents/From M Drive/My Documents/Year 2/study 3/study 3 appendix and figures/"/>
    </mc:Choice>
  </mc:AlternateContent>
  <xr:revisionPtr revIDLastSave="264" documentId="11_5912BD914B3CC12567752B0EC0C78CB4373FBD04" xr6:coauthVersionLast="46" xr6:coauthVersionMax="46" xr10:uidLastSave="{A3B35FCA-C1B0-4015-A92C-3AA51D810CC3}"/>
  <bookViews>
    <workbookView xWindow="-120" yWindow="-120" windowWidth="29040" windowHeight="15840" firstSheet="2" activeTab="10" xr2:uid="{00000000-000D-0000-FFFF-FFFF00000000}"/>
  </bookViews>
  <sheets>
    <sheet name="35 min tests" sheetId="2" r:id="rId1"/>
    <sheet name="shuttletest 1" sheetId="3" r:id="rId2"/>
    <sheet name="shuttle test 2" sheetId="4" r:id="rId3"/>
    <sheet name="shuttle test 3" sheetId="5" r:id="rId4"/>
    <sheet name="shuttle test 4" sheetId="6" r:id="rId5"/>
    <sheet name="shuttle test 5" sheetId="8" r:id="rId6"/>
    <sheet name="shuttle test 6" sheetId="9" r:id="rId7"/>
    <sheet name="1 hr test 7" sheetId="7" r:id="rId8"/>
    <sheet name="shuttle test 8" sheetId="10" r:id="rId9"/>
    <sheet name="shuttle test 9" sheetId="11" r:id="rId10"/>
    <sheet name="Intra and inter "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2" l="1"/>
  <c r="F19" i="12"/>
  <c r="G19" i="12"/>
  <c r="H19" i="12"/>
  <c r="K19" i="12"/>
  <c r="O19" i="12"/>
  <c r="P19" i="12"/>
  <c r="Q19" i="12"/>
  <c r="R19" i="12"/>
  <c r="T19" i="12"/>
  <c r="V19" i="12"/>
  <c r="Z19" i="12"/>
  <c r="AA19" i="12"/>
  <c r="AB19" i="12"/>
  <c r="AC19" i="12"/>
  <c r="AG19" i="12"/>
  <c r="D19" i="12"/>
  <c r="E10" i="12"/>
  <c r="F10" i="12"/>
  <c r="K10" i="12"/>
  <c r="D10" i="12"/>
  <c r="Z10" i="12"/>
  <c r="AA10" i="12"/>
  <c r="AB10" i="12"/>
  <c r="AG10" i="12"/>
  <c r="V10" i="12"/>
  <c r="P10" i="12"/>
  <c r="Q10" i="12"/>
  <c r="O10" i="12"/>
  <c r="E18" i="12"/>
  <c r="F18" i="12"/>
  <c r="G18" i="12"/>
  <c r="H18" i="12"/>
  <c r="I18" i="12"/>
  <c r="J18" i="12"/>
  <c r="K18" i="12"/>
  <c r="O18" i="12"/>
  <c r="P18" i="12"/>
  <c r="Q18" i="12"/>
  <c r="R18" i="12"/>
  <c r="S18" i="12"/>
  <c r="T18" i="12"/>
  <c r="U18" i="12"/>
  <c r="V18" i="12"/>
  <c r="Z18" i="12"/>
  <c r="AA18" i="12"/>
  <c r="AB18" i="12"/>
  <c r="AC18" i="12"/>
  <c r="AD18" i="12"/>
  <c r="AE18" i="12"/>
  <c r="AF18" i="12"/>
  <c r="AG18" i="12"/>
  <c r="D18" i="12"/>
  <c r="E9" i="12"/>
  <c r="F9" i="12"/>
  <c r="G9" i="12"/>
  <c r="H9" i="12"/>
  <c r="I9" i="12"/>
  <c r="J9" i="12"/>
  <c r="K9" i="12"/>
  <c r="O9" i="12"/>
  <c r="P9" i="12"/>
  <c r="Q9" i="12"/>
  <c r="R9" i="12"/>
  <c r="S9" i="12"/>
  <c r="T9" i="12"/>
  <c r="U9" i="12"/>
  <c r="V9" i="12"/>
  <c r="Z9" i="12"/>
  <c r="AA9" i="12"/>
  <c r="AB9" i="12"/>
  <c r="AC9" i="12"/>
  <c r="AD9" i="12"/>
  <c r="AE9" i="12"/>
  <c r="AF9" i="12"/>
  <c r="AG9" i="12"/>
  <c r="D9" i="12"/>
  <c r="E17" i="12" l="1"/>
  <c r="F17" i="12"/>
  <c r="G17" i="12"/>
  <c r="H17" i="12"/>
  <c r="I17" i="12"/>
  <c r="J17" i="12"/>
  <c r="K17" i="12"/>
  <c r="O17" i="12"/>
  <c r="P17" i="12"/>
  <c r="Q17" i="12"/>
  <c r="R17" i="12"/>
  <c r="S17" i="12"/>
  <c r="T17" i="12"/>
  <c r="U17" i="12"/>
  <c r="V17" i="12"/>
  <c r="Z17" i="12"/>
  <c r="AA17" i="12"/>
  <c r="AB17" i="12"/>
  <c r="AC17" i="12"/>
  <c r="AD17" i="12"/>
  <c r="AE17" i="12"/>
  <c r="AF17" i="12"/>
  <c r="AG17" i="12"/>
  <c r="D17" i="12"/>
  <c r="E8" i="12"/>
  <c r="F8" i="12"/>
  <c r="G8" i="12"/>
  <c r="H8" i="12"/>
  <c r="I8" i="12"/>
  <c r="J8" i="12"/>
  <c r="K8" i="12"/>
  <c r="O8" i="12"/>
  <c r="P8" i="12"/>
  <c r="Q8" i="12"/>
  <c r="R8" i="12"/>
  <c r="S8" i="12"/>
  <c r="T8" i="12"/>
  <c r="U8" i="12"/>
  <c r="V8" i="12"/>
  <c r="Z8" i="12"/>
  <c r="AA8" i="12"/>
  <c r="AB8" i="12"/>
  <c r="AC8" i="12"/>
  <c r="AD8" i="12"/>
  <c r="AE8" i="12"/>
  <c r="AF8" i="12"/>
  <c r="AG8" i="12"/>
  <c r="D8" i="12"/>
  <c r="D33" i="10"/>
  <c r="E33" i="10"/>
  <c r="F33" i="10"/>
  <c r="G33" i="10"/>
  <c r="H33" i="10"/>
  <c r="I33" i="10"/>
  <c r="J33" i="10"/>
  <c r="C33" i="10"/>
  <c r="D26" i="10"/>
  <c r="E26" i="10"/>
  <c r="F26" i="10"/>
  <c r="G26" i="10"/>
  <c r="H26" i="10"/>
  <c r="I26" i="10"/>
  <c r="J26" i="10"/>
  <c r="C26" i="10"/>
  <c r="D20" i="10"/>
  <c r="E20" i="10"/>
  <c r="F20" i="10"/>
  <c r="G20" i="10"/>
  <c r="H20" i="10"/>
  <c r="I20" i="10"/>
  <c r="J20" i="10"/>
  <c r="C20" i="10"/>
  <c r="D14" i="10"/>
  <c r="E14" i="10"/>
  <c r="F14" i="10"/>
  <c r="G14" i="10"/>
  <c r="H14" i="10"/>
  <c r="I14" i="10"/>
  <c r="J14" i="10"/>
  <c r="C14" i="10"/>
  <c r="D6" i="10"/>
  <c r="E6" i="10"/>
  <c r="F6" i="10"/>
  <c r="G6" i="10"/>
  <c r="H6" i="10"/>
  <c r="I6" i="10"/>
  <c r="J6" i="10"/>
  <c r="C6" i="10"/>
  <c r="D22" i="3"/>
  <c r="E22" i="3"/>
  <c r="F22" i="3"/>
  <c r="G22" i="3"/>
  <c r="H22" i="3"/>
  <c r="I22" i="3"/>
  <c r="J22" i="3"/>
  <c r="C22" i="3"/>
  <c r="D13" i="3"/>
  <c r="E13" i="3"/>
  <c r="F13" i="3"/>
  <c r="G13" i="3"/>
  <c r="H13" i="3"/>
  <c r="I13" i="3"/>
  <c r="J13" i="3"/>
  <c r="C13" i="3"/>
  <c r="D6" i="3"/>
  <c r="E6" i="3"/>
  <c r="F6" i="3"/>
  <c r="G6" i="3"/>
  <c r="H6" i="3"/>
  <c r="I6" i="3"/>
  <c r="J6" i="3"/>
  <c r="C6" i="3"/>
  <c r="D26" i="11"/>
  <c r="E26" i="11"/>
  <c r="F26" i="11"/>
  <c r="G26" i="11"/>
  <c r="H26" i="11"/>
  <c r="I26" i="11"/>
  <c r="J26" i="11"/>
  <c r="D20" i="11"/>
  <c r="E20" i="11"/>
  <c r="F20" i="11"/>
  <c r="G20" i="11"/>
  <c r="H20" i="11"/>
  <c r="I20" i="11"/>
  <c r="J20" i="11"/>
  <c r="D14" i="11"/>
  <c r="E14" i="11"/>
  <c r="F14" i="11"/>
  <c r="G14" i="11"/>
  <c r="H14" i="11"/>
  <c r="I14" i="11"/>
  <c r="J14" i="11"/>
  <c r="C26" i="11"/>
  <c r="C20" i="11"/>
  <c r="C14" i="11"/>
  <c r="D6" i="11"/>
  <c r="E6" i="11"/>
  <c r="F6" i="11"/>
  <c r="G6" i="11"/>
  <c r="H6" i="11"/>
  <c r="I6" i="11"/>
  <c r="J6" i="11"/>
  <c r="C6" i="11"/>
  <c r="D21" i="9"/>
  <c r="E21" i="9"/>
  <c r="F21" i="9"/>
  <c r="G21" i="9"/>
  <c r="H21" i="9"/>
  <c r="I21" i="9"/>
  <c r="J21" i="9"/>
  <c r="C21" i="9"/>
  <c r="D12" i="9"/>
  <c r="E12" i="9"/>
  <c r="F12" i="9"/>
  <c r="G12" i="9"/>
  <c r="H12" i="9"/>
  <c r="I12" i="9"/>
  <c r="J12" i="9"/>
  <c r="C12" i="9"/>
  <c r="D6" i="9"/>
  <c r="E6" i="9"/>
  <c r="F6" i="9"/>
  <c r="G6" i="9"/>
  <c r="H6" i="9"/>
  <c r="I6" i="9"/>
  <c r="J6" i="9"/>
  <c r="C6" i="9"/>
  <c r="D21" i="6"/>
  <c r="E21" i="6"/>
  <c r="F21" i="6"/>
  <c r="G21" i="6"/>
  <c r="H21" i="6"/>
  <c r="I21" i="6"/>
  <c r="J21" i="6"/>
  <c r="C21" i="6"/>
  <c r="D12" i="6"/>
  <c r="E12" i="6"/>
  <c r="F12" i="6"/>
  <c r="G12" i="6"/>
  <c r="H12" i="6"/>
  <c r="I12" i="6"/>
  <c r="J12" i="6"/>
  <c r="C12" i="6"/>
  <c r="D6" i="6"/>
  <c r="E6" i="6"/>
  <c r="F6" i="6"/>
  <c r="G6" i="6"/>
  <c r="H6" i="6"/>
  <c r="I6" i="6"/>
  <c r="J6" i="6"/>
  <c r="C6" i="6"/>
  <c r="E24" i="2"/>
  <c r="F24" i="2"/>
  <c r="G24" i="2"/>
  <c r="H24" i="2"/>
  <c r="I24" i="2"/>
  <c r="J24" i="2"/>
  <c r="D24" i="2"/>
  <c r="D25" i="2" s="1"/>
  <c r="E23" i="2"/>
  <c r="F23" i="2"/>
  <c r="G23" i="2"/>
  <c r="H23" i="2"/>
  <c r="I23" i="2"/>
  <c r="J23" i="2"/>
  <c r="D23" i="2"/>
  <c r="G17" i="2"/>
  <c r="E16" i="2"/>
  <c r="E17" i="2" s="1"/>
  <c r="F16" i="2"/>
  <c r="G16" i="2"/>
  <c r="H16" i="2"/>
  <c r="H17" i="2" s="1"/>
  <c r="I16" i="2"/>
  <c r="I17" i="2" s="1"/>
  <c r="J16" i="2"/>
  <c r="D16" i="2"/>
  <c r="D17" i="2" s="1"/>
  <c r="E15" i="2"/>
  <c r="F15" i="2"/>
  <c r="G15" i="2"/>
  <c r="H15" i="2"/>
  <c r="I15" i="2"/>
  <c r="J15" i="2"/>
  <c r="D15" i="2"/>
  <c r="D8" i="2"/>
  <c r="D9" i="2" s="1"/>
  <c r="E8" i="2"/>
  <c r="E9" i="2" s="1"/>
  <c r="F8" i="2"/>
  <c r="G8" i="2"/>
  <c r="H8" i="2"/>
  <c r="H9" i="2" s="1"/>
  <c r="I8" i="2"/>
  <c r="J8" i="2"/>
  <c r="D7" i="2"/>
  <c r="E7" i="2"/>
  <c r="F7" i="2"/>
  <c r="G7" i="2"/>
  <c r="H7" i="2"/>
  <c r="I7" i="2"/>
  <c r="J7" i="2"/>
  <c r="H25" i="2" l="1"/>
  <c r="G25" i="2"/>
  <c r="J17" i="2"/>
  <c r="F17" i="2"/>
  <c r="F25" i="2"/>
  <c r="I25" i="2"/>
  <c r="E25" i="2"/>
  <c r="G9" i="2"/>
  <c r="J9" i="2"/>
  <c r="F9" i="2"/>
  <c r="I9" i="2"/>
</calcChain>
</file>

<file path=xl/sharedStrings.xml><?xml version="1.0" encoding="utf-8"?>
<sst xmlns="http://schemas.openxmlformats.org/spreadsheetml/2006/main" count="440" uniqueCount="104">
  <si>
    <t>Time</t>
  </si>
  <si>
    <t>Distance (m)</t>
  </si>
  <si>
    <t>Max Speed
(km/hr)</t>
  </si>
  <si>
    <t>00:35:14</t>
  </si>
  <si>
    <t>00:06:17</t>
  </si>
  <si>
    <t>00:06:25</t>
  </si>
  <si>
    <t/>
  </si>
  <si>
    <t>00:35:03</t>
  </si>
  <si>
    <t>00:06:48</t>
  </si>
  <si>
    <t>00:06:18</t>
  </si>
  <si>
    <t>00:34:47</t>
  </si>
  <si>
    <t>00:06:54</t>
  </si>
  <si>
    <t>00:05:56</t>
  </si>
  <si>
    <t>00:34:52</t>
  </si>
  <si>
    <t>00:09:00</t>
  </si>
  <si>
    <t>00:05:57</t>
  </si>
  <si>
    <t>unit 1</t>
  </si>
  <si>
    <t>unit 2</t>
  </si>
  <si>
    <t>unit 3</t>
  </si>
  <si>
    <t>unit 4</t>
  </si>
  <si>
    <t>split 2</t>
  </si>
  <si>
    <t>split 1</t>
  </si>
  <si>
    <t>total</t>
  </si>
  <si>
    <t>ave</t>
  </si>
  <si>
    <t>sd</t>
  </si>
  <si>
    <t>cov</t>
  </si>
  <si>
    <t>00:06:30</t>
  </si>
  <si>
    <t>00:01:14</t>
  </si>
  <si>
    <t>00:00:40</t>
  </si>
  <si>
    <t>walking</t>
  </si>
  <si>
    <t>jogging</t>
  </si>
  <si>
    <t>00:06:10</t>
  </si>
  <si>
    <t>00:01:13</t>
  </si>
  <si>
    <t>00:00:47</t>
  </si>
  <si>
    <t>00:06:14</t>
  </si>
  <si>
    <t>00:01:03</t>
  </si>
  <si>
    <t>00:00:39</t>
  </si>
  <si>
    <t>00:01:17</t>
  </si>
  <si>
    <t>00:00:43</t>
  </si>
  <si>
    <t>00:01:52</t>
  </si>
  <si>
    <t>00:01:11</t>
  </si>
  <si>
    <t>00:00:41</t>
  </si>
  <si>
    <t>00:01:56</t>
  </si>
  <si>
    <t>00:01:58</t>
  </si>
  <si>
    <t>00:02:07</t>
  </si>
  <si>
    <t>00:01:19</t>
  </si>
  <si>
    <t>00:00:48</t>
  </si>
  <si>
    <t>00:01:55</t>
  </si>
  <si>
    <t>00:01:16</t>
  </si>
  <si>
    <t>00:00:42</t>
  </si>
  <si>
    <t>00:02:05</t>
  </si>
  <si>
    <t>00:01:20</t>
  </si>
  <si>
    <t>00:00:45</t>
  </si>
  <si>
    <t>00:02:35</t>
  </si>
  <si>
    <t>00:01:36</t>
  </si>
  <si>
    <t>00:00:59</t>
  </si>
  <si>
    <t>00:00:46</t>
  </si>
  <si>
    <t>00:02:12</t>
  </si>
  <si>
    <t>00:00:53</t>
  </si>
  <si>
    <t>00:02:00</t>
  </si>
  <si>
    <t>00:01:18</t>
  </si>
  <si>
    <t>00:02:01</t>
  </si>
  <si>
    <t>00:02:14</t>
  </si>
  <si>
    <t>00:01:22</t>
  </si>
  <si>
    <t>00:00:52</t>
  </si>
  <si>
    <t>00:00:51</t>
  </si>
  <si>
    <t>00:01:57</t>
  </si>
  <si>
    <t>00:00:44</t>
  </si>
  <si>
    <t>01:08:45</t>
  </si>
  <si>
    <t>01:09:29</t>
  </si>
  <si>
    <t>50 meter</t>
  </si>
  <si>
    <t>100 meter</t>
  </si>
  <si>
    <t>run</t>
  </si>
  <si>
    <t>00:03:34</t>
  </si>
  <si>
    <t>00:00:49</t>
  </si>
  <si>
    <t>00:00:27</t>
  </si>
  <si>
    <t>00:01:33</t>
  </si>
  <si>
    <t>00:03:29</t>
  </si>
  <si>
    <t>00:00:24</t>
  </si>
  <si>
    <t>00:01:32</t>
  </si>
  <si>
    <t>random unit sample test 10 meter shuttle &amp; 20 meter shuttle</t>
  </si>
  <si>
    <t>sprint</t>
  </si>
  <si>
    <t>00:02:59</t>
  </si>
  <si>
    <t>00:01:31</t>
  </si>
  <si>
    <t>00:00:50</t>
  </si>
  <si>
    <t>00:00:38</t>
  </si>
  <si>
    <t>00:03:01</t>
  </si>
  <si>
    <t>00:02:51</t>
  </si>
  <si>
    <t>00:00:33</t>
  </si>
  <si>
    <t>Walk run sprint shuttle test 3 x 100 meter units just started to log and held in closed hand at side as opposed to previous testing when central open hand in front of body. Max speed could diffeer due to arm swing when sprinting.</t>
  </si>
  <si>
    <t>jog</t>
  </si>
  <si>
    <t xml:space="preserve">Walking
</t>
  </si>
  <si>
    <t xml:space="preserve">Jogging
</t>
  </si>
  <si>
    <t xml:space="preserve">Running
</t>
  </si>
  <si>
    <t xml:space="preserve">Sprinting
</t>
  </si>
  <si>
    <t xml:space="preserve">Accels
</t>
  </si>
  <si>
    <t xml:space="preserve">Decels
</t>
  </si>
  <si>
    <t>test</t>
  </si>
  <si>
    <t>average</t>
  </si>
  <si>
    <t>Stdev</t>
  </si>
  <si>
    <t>Cov</t>
  </si>
  <si>
    <t>COV</t>
  </si>
  <si>
    <t xml:space="preserve">test 4 and 6 were obviously performed at a faster pace as can be seen in the data by max speed and crossover from walking pace to jogging pace as in test </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</si>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</sst>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name val="Arial"/>
      <family val="1"/>
    </font>
    <font>
      <b/>
      <sz val="12"/>
      <color rgb="FFFFFFFF"/>
      <name val="Arial"/>
      <family val="1"/>
    </font>
    <font>
      <b/>
      <sz val="12"/>
      <color rgb="FFFFFFFF"/>
      <name val="Arial"/>
      <family val="1"/>
    </font>
    <font>
      <b/>
      <sz val="12"/>
      <color rgb="FFFFFFFF"/>
      <name val="Arial"/>
      <family val="1"/>
    </font>
    <font>
      <b/>
      <sz val="12"/>
      <color rgb="FFFFFFFF"/>
      <name val="Arial"/>
      <family val="1"/>
    </font>
    <font>
      <sz val="8"/>
      <name val="Arial"/>
      <family val="1"/>
    </font>
    <font>
      <b/>
      <u/>
      <sz val="11"/>
      <name val="Arial"/>
      <family val="2"/>
    </font>
    <font>
      <b/>
      <sz val="11"/>
      <name val="Arial"/>
      <family val="2"/>
    </font>
  </fonts>
  <fills count="3">
    <fill>
      <patternFill patternType="none"/>
    </fill>
    <fill>
      <patternFill patternType="gray125"/>
    </fill>
    <fill>
      <patternFill patternType="solid">
        <fgColor theme="1"/>
        <bgColor indexed="64"/>
      </patternFill>
    </fill>
  </fills>
  <borders count="28">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89">
    <xf numFmtId="0" fontId="0" fillId="0" borderId="0" xfId="0"/>
    <xf numFmtId="0" fontId="0" fillId="0" borderId="0" xfId="0" applyAlignment="1">
      <alignment horizontal="center"/>
    </xf>
    <xf numFmtId="0" fontId="0" fillId="0" borderId="0" xfId="0"/>
    <xf numFmtId="2" fontId="0" fillId="0" borderId="0" xfId="0" applyNumberFormat="1" applyAlignment="1">
      <alignment horizontal="center"/>
    </xf>
    <xf numFmtId="0" fontId="0" fillId="0" borderId="0" xfId="0"/>
    <xf numFmtId="2" fontId="0" fillId="0" borderId="0" xfId="0" applyNumberFormat="1"/>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xf numFmtId="0" fontId="0" fillId="0" borderId="0" xfId="0" applyAlignment="1">
      <alignment horizontal="center"/>
    </xf>
    <xf numFmtId="0" fontId="0" fillId="0" borderId="11" xfId="0" applyBorder="1" applyAlignment="1">
      <alignment horizontal="center"/>
    </xf>
    <xf numFmtId="21" fontId="0" fillId="0" borderId="11" xfId="0" applyNumberFormat="1" applyBorder="1" applyAlignment="1">
      <alignment horizontal="center"/>
    </xf>
    <xf numFmtId="1" fontId="0" fillId="0" borderId="11" xfId="0" applyNumberFormat="1" applyBorder="1" applyAlignment="1">
      <alignment horizontal="center"/>
    </xf>
    <xf numFmtId="0" fontId="0" fillId="0" borderId="15" xfId="0" applyBorder="1"/>
    <xf numFmtId="0" fontId="0" fillId="0" borderId="16" xfId="0" applyBorder="1"/>
    <xf numFmtId="0" fontId="0" fillId="0" borderId="17" xfId="0" applyBorder="1"/>
    <xf numFmtId="0" fontId="0" fillId="0" borderId="18" xfId="0"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16" xfId="0" applyBorder="1" applyAlignment="1">
      <alignment horizontal="center"/>
    </xf>
    <xf numFmtId="0" fontId="0" fillId="0" borderId="15" xfId="0" applyFill="1" applyBorder="1"/>
    <xf numFmtId="0" fontId="0" fillId="0" borderId="19" xfId="0" applyBorder="1"/>
    <xf numFmtId="21" fontId="0" fillId="0" borderId="20" xfId="0" applyNumberFormat="1" applyBorder="1" applyAlignment="1">
      <alignment horizontal="center"/>
    </xf>
    <xf numFmtId="0" fontId="0" fillId="0" borderId="20" xfId="0" applyBorder="1" applyAlignment="1">
      <alignment horizontal="center"/>
    </xf>
    <xf numFmtId="1" fontId="0" fillId="0" borderId="20" xfId="0" applyNumberFormat="1"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2" borderId="0" xfId="0" applyFill="1"/>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0" fillId="0" borderId="0" xfId="0" applyNumberFormat="1"/>
    <xf numFmtId="164" fontId="0" fillId="0" borderId="0" xfId="0" applyNumberFormat="1" applyBorder="1" applyAlignment="1">
      <alignment horizontal="center"/>
    </xf>
    <xf numFmtId="164" fontId="0" fillId="0" borderId="0" xfId="0" applyNumberFormat="1" applyAlignment="1">
      <alignment horizontal="center"/>
    </xf>
    <xf numFmtId="164" fontId="0" fillId="0" borderId="11" xfId="0" applyNumberFormat="1" applyBorder="1" applyAlignment="1">
      <alignment horizontal="center"/>
    </xf>
    <xf numFmtId="164" fontId="0" fillId="0" borderId="18" xfId="0" applyNumberForma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2" fontId="0" fillId="0" borderId="0" xfId="0" applyNumberFormat="1" applyBorder="1" applyAlignment="1">
      <alignment horizontal="center"/>
    </xf>
    <xf numFmtId="2" fontId="0" fillId="0" borderId="11" xfId="0" applyNumberFormat="1" applyBorder="1" applyAlignment="1">
      <alignment horizontal="center"/>
    </xf>
    <xf numFmtId="0" fontId="2" fillId="2" borderId="2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0" fillId="0" borderId="17" xfId="0" applyBorder="1" applyAlignment="1">
      <alignment horizontal="center"/>
    </xf>
    <xf numFmtId="2" fontId="0" fillId="0" borderId="18" xfId="0" applyNumberFormat="1"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2" fontId="0" fillId="0" borderId="20" xfId="0" applyNumberForma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6" fillId="0" borderId="11" xfId="0" applyFont="1" applyBorder="1" applyAlignment="1">
      <alignment horizontal="center"/>
    </xf>
    <xf numFmtId="0" fontId="0" fillId="0" borderId="27" xfId="0" applyBorder="1" applyAlignment="1">
      <alignment horizontal="center"/>
    </xf>
    <xf numFmtId="0" fontId="7" fillId="0" borderId="23" xfId="0" applyFont="1" applyBorder="1" applyAlignment="1">
      <alignment horizontal="center"/>
    </xf>
    <xf numFmtId="0" fontId="0" fillId="0" borderId="2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25"/>
  <sheetViews>
    <sheetView workbookViewId="0">
      <selection activeCell="R15" sqref="R15"/>
    </sheetView>
  </sheetViews>
  <sheetFormatPr defaultRowHeight="14.25" x14ac:dyDescent="0.2"/>
  <cols>
    <col min="4" max="4" width="9.375" bestFit="1" customWidth="1"/>
    <col min="5" max="7" width="9.125" bestFit="1" customWidth="1"/>
    <col min="8" max="8" width="9.375" bestFit="1" customWidth="1"/>
    <col min="9" max="11" width="9.125" bestFit="1" customWidth="1"/>
  </cols>
  <sheetData>
    <row r="2" spans="1:12" ht="47.25" x14ac:dyDescent="0.2">
      <c r="A2" s="49" t="s">
        <v>22</v>
      </c>
      <c r="B2" s="50" t="s">
        <v>6</v>
      </c>
      <c r="C2" s="51" t="s">
        <v>0</v>
      </c>
      <c r="D2" s="52" t="s">
        <v>1</v>
      </c>
      <c r="E2" s="55" t="s">
        <v>91</v>
      </c>
      <c r="F2" s="56" t="s">
        <v>92</v>
      </c>
      <c r="G2" s="57" t="s">
        <v>93</v>
      </c>
      <c r="H2" s="54" t="s">
        <v>94</v>
      </c>
      <c r="I2" s="58" t="s">
        <v>95</v>
      </c>
      <c r="J2" s="59" t="s">
        <v>96</v>
      </c>
      <c r="K2" s="53" t="s">
        <v>2</v>
      </c>
      <c r="L2" s="49"/>
    </row>
    <row r="3" spans="1:12" x14ac:dyDescent="0.2">
      <c r="A3" t="s">
        <v>16</v>
      </c>
      <c r="B3" s="1" t="s">
        <v>6</v>
      </c>
      <c r="C3" s="1" t="s">
        <v>3</v>
      </c>
      <c r="D3" s="3">
        <v>11405.43</v>
      </c>
      <c r="E3" s="3">
        <v>11</v>
      </c>
      <c r="F3" s="3">
        <v>52</v>
      </c>
      <c r="G3" s="3">
        <v>77</v>
      </c>
      <c r="H3" s="3">
        <v>11266</v>
      </c>
      <c r="I3" s="3">
        <v>2</v>
      </c>
      <c r="J3" s="3">
        <v>1</v>
      </c>
      <c r="K3" s="3">
        <v>106.6</v>
      </c>
    </row>
    <row r="4" spans="1:12" x14ac:dyDescent="0.2">
      <c r="A4" t="s">
        <v>17</v>
      </c>
      <c r="C4" s="1" t="s">
        <v>7</v>
      </c>
      <c r="D4" s="3">
        <v>11403.659999999982</v>
      </c>
      <c r="E4" s="3">
        <v>13</v>
      </c>
      <c r="F4" s="3">
        <v>49</v>
      </c>
      <c r="G4" s="3">
        <v>70</v>
      </c>
      <c r="H4" s="3">
        <v>11272</v>
      </c>
      <c r="I4" s="3">
        <v>1</v>
      </c>
      <c r="J4" s="3">
        <v>1</v>
      </c>
      <c r="K4" s="3">
        <v>106.6</v>
      </c>
    </row>
    <row r="5" spans="1:12" x14ac:dyDescent="0.2">
      <c r="A5" s="2" t="s">
        <v>18</v>
      </c>
      <c r="C5" s="1" t="s">
        <v>10</v>
      </c>
      <c r="D5" s="3">
        <v>11381.289999999997</v>
      </c>
      <c r="E5" s="3">
        <v>13</v>
      </c>
      <c r="F5" s="3">
        <v>46</v>
      </c>
      <c r="G5" s="3">
        <v>75</v>
      </c>
      <c r="H5" s="3">
        <v>11247</v>
      </c>
      <c r="I5" s="3">
        <v>2</v>
      </c>
      <c r="J5" s="3">
        <v>1</v>
      </c>
      <c r="K5" s="3">
        <v>106.6</v>
      </c>
    </row>
    <row r="6" spans="1:12" x14ac:dyDescent="0.2">
      <c r="A6" s="2" t="s">
        <v>19</v>
      </c>
      <c r="C6" s="1" t="s">
        <v>13</v>
      </c>
      <c r="D6" s="3">
        <v>11418.78</v>
      </c>
      <c r="E6" s="3">
        <v>10</v>
      </c>
      <c r="F6" s="3">
        <v>49</v>
      </c>
      <c r="G6" s="3">
        <v>76</v>
      </c>
      <c r="H6" s="3">
        <v>11283</v>
      </c>
      <c r="I6" s="3">
        <v>2</v>
      </c>
      <c r="J6" s="3">
        <v>1</v>
      </c>
      <c r="K6" s="3">
        <v>106.6</v>
      </c>
    </row>
    <row r="7" spans="1:12" s="2" customFormat="1" x14ac:dyDescent="0.2">
      <c r="B7" s="2" t="s">
        <v>23</v>
      </c>
      <c r="C7" s="1"/>
      <c r="D7" s="3">
        <f t="shared" ref="D7:J7" si="0">AVERAGE(D3:D6)</f>
        <v>11402.289999999994</v>
      </c>
      <c r="E7" s="3">
        <f t="shared" si="0"/>
        <v>11.75</v>
      </c>
      <c r="F7" s="3">
        <f t="shared" si="0"/>
        <v>49</v>
      </c>
      <c r="G7" s="3">
        <f t="shared" si="0"/>
        <v>74.5</v>
      </c>
      <c r="H7" s="3">
        <f t="shared" si="0"/>
        <v>11267</v>
      </c>
      <c r="I7" s="3">
        <f t="shared" si="0"/>
        <v>1.75</v>
      </c>
      <c r="J7" s="3">
        <f t="shared" si="0"/>
        <v>1</v>
      </c>
      <c r="K7" s="5"/>
    </row>
    <row r="8" spans="1:12" s="2" customFormat="1" x14ac:dyDescent="0.2">
      <c r="B8" s="2" t="s">
        <v>24</v>
      </c>
      <c r="C8" s="1"/>
      <c r="D8" s="3">
        <f t="shared" ref="D8:J8" si="1">STDEV(D3:D6)</f>
        <v>15.541949684644774</v>
      </c>
      <c r="E8" s="3">
        <f t="shared" si="1"/>
        <v>1.5</v>
      </c>
      <c r="F8" s="3">
        <f t="shared" si="1"/>
        <v>2.4494897427831779</v>
      </c>
      <c r="G8" s="3">
        <f t="shared" si="1"/>
        <v>3.1091263510296048</v>
      </c>
      <c r="H8" s="3">
        <f t="shared" si="1"/>
        <v>15.077577170531523</v>
      </c>
      <c r="I8" s="3">
        <f t="shared" si="1"/>
        <v>0.5</v>
      </c>
      <c r="J8" s="3">
        <f t="shared" si="1"/>
        <v>0</v>
      </c>
      <c r="K8" s="5"/>
    </row>
    <row r="9" spans="1:12" x14ac:dyDescent="0.2">
      <c r="B9" t="s">
        <v>25</v>
      </c>
      <c r="D9" s="5">
        <f>(100*D8)/D7</f>
        <v>0.13630551130206986</v>
      </c>
      <c r="E9" s="5">
        <f>(100*E8)/E7</f>
        <v>12.76595744680851</v>
      </c>
      <c r="F9" s="5">
        <f t="shared" ref="F9:J9" si="2">(100*F8)/F7</f>
        <v>4.9989586587411798</v>
      </c>
      <c r="G9" s="5">
        <f t="shared" si="2"/>
        <v>4.1733239611135629</v>
      </c>
      <c r="H9" s="5">
        <f t="shared" si="2"/>
        <v>0.13382069025056822</v>
      </c>
      <c r="I9" s="5">
        <f t="shared" si="2"/>
        <v>28.571428571428573</v>
      </c>
      <c r="J9" s="5">
        <f t="shared" si="2"/>
        <v>0</v>
      </c>
      <c r="K9" s="5"/>
    </row>
    <row r="10" spans="1:12" x14ac:dyDescent="0.2">
      <c r="A10" t="s">
        <v>21</v>
      </c>
      <c r="D10" s="5"/>
      <c r="E10" s="5"/>
      <c r="F10" s="5"/>
      <c r="G10" s="5"/>
      <c r="H10" s="5"/>
      <c r="I10" s="5"/>
      <c r="J10" s="5"/>
      <c r="K10" s="5"/>
    </row>
    <row r="11" spans="1:12" x14ac:dyDescent="0.2">
      <c r="A11" s="2" t="s">
        <v>16</v>
      </c>
      <c r="C11" s="1" t="s">
        <v>4</v>
      </c>
      <c r="D11" s="3">
        <v>5676.2499999999982</v>
      </c>
      <c r="E11" s="3">
        <v>2</v>
      </c>
      <c r="F11" s="3">
        <v>2</v>
      </c>
      <c r="G11" s="3">
        <v>27</v>
      </c>
      <c r="H11" s="3">
        <v>5646</v>
      </c>
      <c r="I11" s="3">
        <v>1</v>
      </c>
      <c r="J11" s="3">
        <v>1</v>
      </c>
      <c r="K11" s="3">
        <v>88.2</v>
      </c>
    </row>
    <row r="12" spans="1:12" x14ac:dyDescent="0.2">
      <c r="A12" s="2" t="s">
        <v>17</v>
      </c>
      <c r="C12" s="1" t="s">
        <v>8</v>
      </c>
      <c r="D12" s="3">
        <v>5675.1699999999973</v>
      </c>
      <c r="E12" s="3">
        <v>2</v>
      </c>
      <c r="F12" s="3">
        <v>3</v>
      </c>
      <c r="G12" s="3">
        <v>19</v>
      </c>
      <c r="H12" s="3">
        <v>5651</v>
      </c>
      <c r="I12" s="3">
        <v>1</v>
      </c>
      <c r="J12" s="3">
        <v>1</v>
      </c>
      <c r="K12" s="3">
        <v>88.2</v>
      </c>
    </row>
    <row r="13" spans="1:12" x14ac:dyDescent="0.2">
      <c r="A13" s="2" t="s">
        <v>18</v>
      </c>
      <c r="C13" s="1" t="s">
        <v>11</v>
      </c>
      <c r="D13" s="3">
        <v>5668.4299999999976</v>
      </c>
      <c r="E13" s="3">
        <v>2</v>
      </c>
      <c r="F13" s="3">
        <v>1</v>
      </c>
      <c r="G13" s="3">
        <v>26</v>
      </c>
      <c r="H13" s="3">
        <v>5639</v>
      </c>
      <c r="I13" s="3">
        <v>1</v>
      </c>
      <c r="J13" s="3">
        <v>1</v>
      </c>
      <c r="K13" s="3">
        <v>88.2</v>
      </c>
    </row>
    <row r="14" spans="1:12" x14ac:dyDescent="0.2">
      <c r="A14" s="2" t="s">
        <v>19</v>
      </c>
      <c r="C14" s="1" t="s">
        <v>14</v>
      </c>
      <c r="D14" s="3">
        <v>5689.9800000000032</v>
      </c>
      <c r="E14" s="3">
        <v>4</v>
      </c>
      <c r="F14" s="3">
        <v>2</v>
      </c>
      <c r="G14" s="3">
        <v>27</v>
      </c>
      <c r="H14" s="3">
        <v>5658</v>
      </c>
      <c r="I14" s="3">
        <v>1</v>
      </c>
      <c r="J14" s="3">
        <v>1</v>
      </c>
      <c r="K14" s="3">
        <v>88.2</v>
      </c>
    </row>
    <row r="15" spans="1:12" s="2" customFormat="1" x14ac:dyDescent="0.2">
      <c r="B15" s="2" t="s">
        <v>23</v>
      </c>
      <c r="C15" s="1"/>
      <c r="D15" s="3">
        <f>AVERAGE(D11:D14)</f>
        <v>5677.4574999999986</v>
      </c>
      <c r="E15" s="3">
        <f t="shared" ref="E15:J15" si="3">AVERAGE(E11:E14)</f>
        <v>2.5</v>
      </c>
      <c r="F15" s="3">
        <f t="shared" si="3"/>
        <v>2</v>
      </c>
      <c r="G15" s="3">
        <f t="shared" si="3"/>
        <v>24.75</v>
      </c>
      <c r="H15" s="3">
        <f t="shared" si="3"/>
        <v>5648.5</v>
      </c>
      <c r="I15" s="3">
        <f t="shared" si="3"/>
        <v>1</v>
      </c>
      <c r="J15" s="3">
        <f t="shared" si="3"/>
        <v>1</v>
      </c>
      <c r="K15" s="5"/>
    </row>
    <row r="16" spans="1:12" s="2" customFormat="1" x14ac:dyDescent="0.2">
      <c r="B16" s="2" t="s">
        <v>24</v>
      </c>
      <c r="C16" s="1"/>
      <c r="D16" s="3">
        <f>STDEV(D11:D14)</f>
        <v>9.036951458689682</v>
      </c>
      <c r="E16" s="3">
        <f t="shared" ref="E16:J16" si="4">STDEV(E11:E14)</f>
        <v>1</v>
      </c>
      <c r="F16" s="3">
        <f t="shared" si="4"/>
        <v>0.81649658092772603</v>
      </c>
      <c r="G16" s="3">
        <f t="shared" si="4"/>
        <v>3.8622100754188224</v>
      </c>
      <c r="H16" s="3">
        <f t="shared" si="4"/>
        <v>8.0208062770106423</v>
      </c>
      <c r="I16" s="3">
        <f t="shared" si="4"/>
        <v>0</v>
      </c>
      <c r="J16" s="3">
        <f t="shared" si="4"/>
        <v>0</v>
      </c>
      <c r="K16" s="5"/>
    </row>
    <row r="17" spans="1:22" x14ac:dyDescent="0.2">
      <c r="B17" s="2" t="s">
        <v>25</v>
      </c>
      <c r="D17" s="5">
        <f>(100*D16)/D15</f>
        <v>0.15917250738890928</v>
      </c>
      <c r="E17" s="5">
        <f t="shared" ref="E17:J17" si="5">(100*E16)/E15</f>
        <v>40</v>
      </c>
      <c r="F17" s="5">
        <f t="shared" si="5"/>
        <v>40.824829046386299</v>
      </c>
      <c r="G17" s="5">
        <f t="shared" si="5"/>
        <v>15.604889193611404</v>
      </c>
      <c r="H17" s="5">
        <f t="shared" si="5"/>
        <v>0.1419988718599742</v>
      </c>
      <c r="I17" s="5">
        <f t="shared" si="5"/>
        <v>0</v>
      </c>
      <c r="J17" s="5">
        <f t="shared" si="5"/>
        <v>0</v>
      </c>
      <c r="K17" s="5"/>
      <c r="L17" s="2"/>
      <c r="M17" s="2"/>
      <c r="N17" s="2"/>
      <c r="O17" s="2"/>
      <c r="P17" s="2"/>
      <c r="Q17" s="2"/>
      <c r="R17" s="2"/>
      <c r="S17" s="2"/>
      <c r="T17" s="2"/>
      <c r="U17" s="2"/>
      <c r="V17" s="2"/>
    </row>
    <row r="18" spans="1:22" x14ac:dyDescent="0.2">
      <c r="A18" t="s">
        <v>20</v>
      </c>
      <c r="D18" s="5"/>
      <c r="E18" s="5"/>
      <c r="F18" s="5"/>
      <c r="G18" s="5"/>
      <c r="H18" s="5"/>
      <c r="I18" s="5"/>
      <c r="J18" s="5"/>
      <c r="K18" s="5"/>
    </row>
    <row r="19" spans="1:22" x14ac:dyDescent="0.2">
      <c r="A19" s="2" t="s">
        <v>16</v>
      </c>
      <c r="C19" s="1" t="s">
        <v>5</v>
      </c>
      <c r="D19" s="3">
        <v>5728.1499999999978</v>
      </c>
      <c r="E19" s="3">
        <v>8</v>
      </c>
      <c r="F19" s="3">
        <v>50</v>
      </c>
      <c r="G19" s="3">
        <v>49</v>
      </c>
      <c r="H19" s="3">
        <v>5621</v>
      </c>
      <c r="I19" s="3">
        <v>1</v>
      </c>
      <c r="J19" s="3">
        <v>0</v>
      </c>
      <c r="K19" s="3">
        <v>106.6</v>
      </c>
      <c r="L19" s="2"/>
      <c r="M19" s="2"/>
      <c r="N19" s="2"/>
      <c r="O19" s="2"/>
      <c r="P19" s="2"/>
      <c r="Q19" s="2"/>
      <c r="R19" s="2"/>
      <c r="S19" s="2"/>
      <c r="T19" s="2"/>
      <c r="U19" s="2"/>
      <c r="V19" s="2"/>
    </row>
    <row r="20" spans="1:22" x14ac:dyDescent="0.2">
      <c r="A20" s="2" t="s">
        <v>17</v>
      </c>
      <c r="C20" s="1" t="s">
        <v>9</v>
      </c>
      <c r="D20" s="3">
        <v>5728.4900000000052</v>
      </c>
      <c r="E20" s="3">
        <v>11</v>
      </c>
      <c r="F20" s="3">
        <v>46</v>
      </c>
      <c r="G20" s="3">
        <v>51</v>
      </c>
      <c r="H20" s="3">
        <v>5621</v>
      </c>
      <c r="I20" s="3">
        <v>0</v>
      </c>
      <c r="J20" s="3">
        <v>0</v>
      </c>
      <c r="K20" s="3">
        <v>106.6</v>
      </c>
    </row>
    <row r="21" spans="1:22" x14ac:dyDescent="0.2">
      <c r="A21" s="2" t="s">
        <v>18</v>
      </c>
      <c r="C21" s="1" t="s">
        <v>12</v>
      </c>
      <c r="D21" s="3">
        <v>5712.8599999999988</v>
      </c>
      <c r="E21" s="3">
        <v>11</v>
      </c>
      <c r="F21" s="3">
        <v>45</v>
      </c>
      <c r="G21" s="3">
        <v>48</v>
      </c>
      <c r="H21" s="3">
        <v>5608</v>
      </c>
      <c r="I21" s="3">
        <v>1</v>
      </c>
      <c r="J21" s="3">
        <v>0</v>
      </c>
      <c r="K21" s="3">
        <v>106.6</v>
      </c>
    </row>
    <row r="22" spans="1:22" x14ac:dyDescent="0.2">
      <c r="A22" s="2" t="s">
        <v>19</v>
      </c>
      <c r="C22" s="1" t="s">
        <v>15</v>
      </c>
      <c r="D22" s="3">
        <v>5728.8000000000011</v>
      </c>
      <c r="E22" s="3">
        <v>7</v>
      </c>
      <c r="F22" s="3">
        <v>48</v>
      </c>
      <c r="G22" s="3">
        <v>49</v>
      </c>
      <c r="H22" s="3">
        <v>5625</v>
      </c>
      <c r="I22" s="3">
        <v>1</v>
      </c>
      <c r="J22" s="3">
        <v>0</v>
      </c>
      <c r="K22" s="3">
        <v>106.6</v>
      </c>
    </row>
    <row r="23" spans="1:22" x14ac:dyDescent="0.2">
      <c r="B23" s="2" t="s">
        <v>23</v>
      </c>
      <c r="D23" s="5">
        <f>AVERAGE(D19:D22)</f>
        <v>5724.5750000000007</v>
      </c>
      <c r="E23" s="5">
        <f t="shared" ref="E23:J23" si="6">AVERAGE(E19:E22)</f>
        <v>9.25</v>
      </c>
      <c r="F23" s="5">
        <f t="shared" si="6"/>
        <v>47.25</v>
      </c>
      <c r="G23" s="5">
        <f t="shared" si="6"/>
        <v>49.25</v>
      </c>
      <c r="H23" s="5">
        <f t="shared" si="6"/>
        <v>5618.75</v>
      </c>
      <c r="I23" s="5">
        <f t="shared" si="6"/>
        <v>0.75</v>
      </c>
      <c r="J23" s="5">
        <f t="shared" si="6"/>
        <v>0</v>
      </c>
      <c r="K23" s="5"/>
    </row>
    <row r="24" spans="1:22" x14ac:dyDescent="0.2">
      <c r="B24" s="2" t="s">
        <v>24</v>
      </c>
      <c r="D24" s="5">
        <f>STDEV(D19:D22)</f>
        <v>7.81451000809954</v>
      </c>
      <c r="E24" s="5">
        <f t="shared" ref="E24:J24" si="7">STDEV(E19:E22)</f>
        <v>2.0615528128088303</v>
      </c>
      <c r="F24" s="5">
        <f t="shared" si="7"/>
        <v>2.2173557826083452</v>
      </c>
      <c r="G24" s="5">
        <f t="shared" si="7"/>
        <v>1.2583057392117916</v>
      </c>
      <c r="H24" s="5">
        <f t="shared" si="7"/>
        <v>7.4105780251385696</v>
      </c>
      <c r="I24" s="5">
        <f t="shared" si="7"/>
        <v>0.5</v>
      </c>
      <c r="J24" s="5">
        <f t="shared" si="7"/>
        <v>0</v>
      </c>
      <c r="K24" s="5"/>
    </row>
    <row r="25" spans="1:22" x14ac:dyDescent="0.2">
      <c r="B25" s="2" t="s">
        <v>25</v>
      </c>
      <c r="D25" s="5">
        <f>(100*D24)/D23</f>
        <v>0.13650812519880584</v>
      </c>
      <c r="E25" s="5">
        <f t="shared" ref="E25:I25" si="8">(100*E24)/E23</f>
        <v>22.287057435771139</v>
      </c>
      <c r="F25" s="5">
        <f t="shared" si="8"/>
        <v>4.692816471128773</v>
      </c>
      <c r="G25" s="5">
        <f t="shared" si="8"/>
        <v>2.5549355110899321</v>
      </c>
      <c r="H25" s="5">
        <f t="shared" si="8"/>
        <v>0.13189015395129822</v>
      </c>
      <c r="I25" s="5">
        <f t="shared" si="8"/>
        <v>66.666666666666671</v>
      </c>
      <c r="J25" s="5"/>
      <c r="K25" s="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J26"/>
  <sheetViews>
    <sheetView workbookViewId="0">
      <selection activeCell="A18" sqref="A18:J19"/>
    </sheetView>
  </sheetViews>
  <sheetFormatPr defaultRowHeight="14.25" x14ac:dyDescent="0.2"/>
  <cols>
    <col min="1" max="1" width="9" style="28"/>
    <col min="2" max="9" width="9" style="29"/>
    <col min="10" max="16384" width="9" style="28"/>
  </cols>
  <sheetData>
    <row r="1" spans="1:10" ht="49.5" customHeight="1" x14ac:dyDescent="0.2">
      <c r="A1" s="68" t="s">
        <v>89</v>
      </c>
      <c r="B1" s="69"/>
      <c r="C1" s="69"/>
      <c r="D1" s="69"/>
      <c r="E1" s="69"/>
      <c r="F1" s="69"/>
      <c r="G1" s="69"/>
      <c r="H1" s="69"/>
      <c r="I1" s="69"/>
      <c r="J1" s="70"/>
    </row>
    <row r="2" spans="1:10" ht="47.25" x14ac:dyDescent="0.2">
      <c r="A2" s="50" t="s">
        <v>6</v>
      </c>
      <c r="B2" s="51" t="s">
        <v>0</v>
      </c>
      <c r="C2" s="52" t="s">
        <v>1</v>
      </c>
      <c r="D2" s="55" t="s">
        <v>91</v>
      </c>
      <c r="E2" s="56" t="s">
        <v>92</v>
      </c>
      <c r="F2" s="57" t="s">
        <v>93</v>
      </c>
      <c r="G2" s="54" t="s">
        <v>94</v>
      </c>
      <c r="H2" s="58" t="s">
        <v>95</v>
      </c>
      <c r="I2" s="59" t="s">
        <v>96</v>
      </c>
      <c r="J2" s="53" t="s">
        <v>2</v>
      </c>
    </row>
    <row r="3" spans="1:10" x14ac:dyDescent="0.2">
      <c r="A3" s="35" t="s">
        <v>16</v>
      </c>
      <c r="B3" s="46" t="s">
        <v>82</v>
      </c>
      <c r="C3" s="46">
        <v>287.33</v>
      </c>
      <c r="D3" s="46">
        <v>101</v>
      </c>
      <c r="E3" s="46">
        <v>98</v>
      </c>
      <c r="F3" s="46">
        <v>56</v>
      </c>
      <c r="G3" s="46">
        <v>32</v>
      </c>
      <c r="H3" s="46">
        <v>1</v>
      </c>
      <c r="I3" s="46">
        <v>1</v>
      </c>
      <c r="J3" s="36">
        <v>20.2</v>
      </c>
    </row>
    <row r="4" spans="1:10" x14ac:dyDescent="0.2">
      <c r="A4" s="35" t="s">
        <v>18</v>
      </c>
      <c r="B4" s="47" t="s">
        <v>86</v>
      </c>
      <c r="C4" s="47">
        <v>293.53999999999996</v>
      </c>
      <c r="D4" s="47">
        <v>104</v>
      </c>
      <c r="E4" s="47">
        <v>98</v>
      </c>
      <c r="F4" s="47">
        <v>49</v>
      </c>
      <c r="G4" s="47">
        <v>42</v>
      </c>
      <c r="H4" s="47">
        <v>1</v>
      </c>
      <c r="I4" s="47">
        <v>1</v>
      </c>
      <c r="J4" s="36">
        <v>23.4</v>
      </c>
    </row>
    <row r="5" spans="1:10" x14ac:dyDescent="0.2">
      <c r="A5" s="35" t="s">
        <v>19</v>
      </c>
      <c r="B5" s="48" t="s">
        <v>87</v>
      </c>
      <c r="C5" s="48">
        <v>286.93999999999994</v>
      </c>
      <c r="D5" s="48">
        <v>98</v>
      </c>
      <c r="E5" s="48">
        <v>103</v>
      </c>
      <c r="F5" s="48">
        <v>51</v>
      </c>
      <c r="G5" s="48">
        <v>35</v>
      </c>
      <c r="H5" s="48">
        <v>1</v>
      </c>
      <c r="I5" s="48">
        <v>1</v>
      </c>
      <c r="J5" s="36">
        <v>23</v>
      </c>
    </row>
    <row r="6" spans="1:10" x14ac:dyDescent="0.2">
      <c r="A6" s="33"/>
      <c r="B6" s="37"/>
      <c r="C6" s="61">
        <f>AVERAGE(C3:C5)</f>
        <v>289.26999999999992</v>
      </c>
      <c r="D6" s="61">
        <f t="shared" ref="D6:J6" si="0">AVERAGE(D3:D5)</f>
        <v>101</v>
      </c>
      <c r="E6" s="61">
        <f t="shared" si="0"/>
        <v>99.666666666666671</v>
      </c>
      <c r="F6" s="61">
        <f t="shared" si="0"/>
        <v>52</v>
      </c>
      <c r="G6" s="61">
        <f t="shared" si="0"/>
        <v>36.333333333333336</v>
      </c>
      <c r="H6" s="61">
        <f t="shared" si="0"/>
        <v>1</v>
      </c>
      <c r="I6" s="61">
        <f t="shared" si="0"/>
        <v>1</v>
      </c>
      <c r="J6" s="61">
        <f t="shared" si="0"/>
        <v>22.2</v>
      </c>
    </row>
    <row r="7" spans="1:10" x14ac:dyDescent="0.2">
      <c r="A7" s="33"/>
      <c r="B7" s="37"/>
      <c r="C7" s="37"/>
      <c r="D7" s="38"/>
      <c r="E7" s="38"/>
      <c r="F7" s="38"/>
      <c r="G7" s="38"/>
      <c r="H7" s="37"/>
      <c r="I7" s="37"/>
      <c r="J7" s="34"/>
    </row>
    <row r="8" spans="1:10" x14ac:dyDescent="0.2">
      <c r="A8" s="33"/>
      <c r="B8" s="37"/>
      <c r="C8" s="37"/>
      <c r="D8" s="38"/>
      <c r="E8" s="38"/>
      <c r="F8" s="38"/>
      <c r="G8" s="38"/>
      <c r="H8" s="37"/>
      <c r="I8" s="37"/>
      <c r="J8" s="39"/>
    </row>
    <row r="9" spans="1:10" x14ac:dyDescent="0.2">
      <c r="A9" s="40"/>
      <c r="B9" s="37"/>
      <c r="C9" s="37"/>
      <c r="D9" s="38"/>
      <c r="E9" s="38"/>
      <c r="F9" s="38"/>
      <c r="G9" s="38"/>
      <c r="H9" s="37"/>
      <c r="I9" s="37"/>
      <c r="J9" s="39"/>
    </row>
    <row r="10" spans="1:10" x14ac:dyDescent="0.2">
      <c r="A10" s="33" t="s">
        <v>29</v>
      </c>
      <c r="B10" s="37"/>
      <c r="C10" s="37"/>
      <c r="D10" s="38"/>
      <c r="E10" s="38"/>
      <c r="F10" s="38"/>
      <c r="G10" s="38"/>
      <c r="H10" s="37"/>
      <c r="I10" s="37"/>
      <c r="J10" s="39"/>
    </row>
    <row r="11" spans="1:10" x14ac:dyDescent="0.2">
      <c r="A11" s="35" t="s">
        <v>16</v>
      </c>
      <c r="B11" s="46" t="s">
        <v>83</v>
      </c>
      <c r="C11" s="46">
        <v>97.05</v>
      </c>
      <c r="D11" s="46">
        <v>97</v>
      </c>
      <c r="E11" s="46">
        <v>0</v>
      </c>
      <c r="F11" s="46">
        <v>0</v>
      </c>
      <c r="G11" s="46">
        <v>0</v>
      </c>
      <c r="H11" s="46">
        <v>0</v>
      </c>
      <c r="I11" s="46">
        <v>0</v>
      </c>
      <c r="J11" s="36">
        <v>5.8</v>
      </c>
    </row>
    <row r="12" spans="1:10" x14ac:dyDescent="0.2">
      <c r="A12" s="35" t="s">
        <v>18</v>
      </c>
      <c r="B12" s="47" t="s">
        <v>83</v>
      </c>
      <c r="C12" s="47">
        <v>98.82</v>
      </c>
      <c r="D12" s="47">
        <v>99</v>
      </c>
      <c r="E12" s="47">
        <v>0</v>
      </c>
      <c r="F12" s="47">
        <v>0</v>
      </c>
      <c r="G12" s="47">
        <v>0</v>
      </c>
      <c r="H12" s="47">
        <v>0</v>
      </c>
      <c r="I12" s="47">
        <v>0</v>
      </c>
      <c r="J12" s="36">
        <v>5.4</v>
      </c>
    </row>
    <row r="13" spans="1:10" x14ac:dyDescent="0.2">
      <c r="A13" s="35" t="s">
        <v>19</v>
      </c>
      <c r="B13" s="48" t="s">
        <v>83</v>
      </c>
      <c r="C13" s="48">
        <v>96.489999999999981</v>
      </c>
      <c r="D13" s="48">
        <v>96</v>
      </c>
      <c r="E13" s="48">
        <v>0</v>
      </c>
      <c r="F13" s="48">
        <v>0</v>
      </c>
      <c r="G13" s="48">
        <v>0</v>
      </c>
      <c r="H13" s="48">
        <v>0</v>
      </c>
      <c r="I13" s="48">
        <v>0</v>
      </c>
      <c r="J13" s="36">
        <v>5.4</v>
      </c>
    </row>
    <row r="14" spans="1:10" x14ac:dyDescent="0.2">
      <c r="A14" s="33"/>
      <c r="B14" s="37"/>
      <c r="C14" s="61">
        <f>AVERAGE(C11:C13)</f>
        <v>97.453333333333333</v>
      </c>
      <c r="D14" s="61">
        <f t="shared" ref="D14:J14" si="1">AVERAGE(D11:D13)</f>
        <v>97.333333333333329</v>
      </c>
      <c r="E14" s="61">
        <f t="shared" si="1"/>
        <v>0</v>
      </c>
      <c r="F14" s="61">
        <f t="shared" si="1"/>
        <v>0</v>
      </c>
      <c r="G14" s="61">
        <f t="shared" si="1"/>
        <v>0</v>
      </c>
      <c r="H14" s="61">
        <f t="shared" si="1"/>
        <v>0</v>
      </c>
      <c r="I14" s="61">
        <f t="shared" si="1"/>
        <v>0</v>
      </c>
      <c r="J14" s="61">
        <f t="shared" si="1"/>
        <v>5.5333333333333341</v>
      </c>
    </row>
    <row r="15" spans="1:10" x14ac:dyDescent="0.2">
      <c r="A15" s="33"/>
      <c r="B15" s="37"/>
      <c r="C15" s="37"/>
      <c r="D15" s="38"/>
      <c r="E15" s="38"/>
      <c r="F15" s="38"/>
      <c r="G15" s="38"/>
      <c r="H15" s="37"/>
      <c r="I15" s="37"/>
      <c r="J15" s="34"/>
    </row>
    <row r="16" spans="1:10" x14ac:dyDescent="0.2">
      <c r="A16" s="33" t="s">
        <v>90</v>
      </c>
      <c r="B16" s="37"/>
      <c r="C16" s="37"/>
      <c r="D16" s="38"/>
      <c r="E16" s="38"/>
      <c r="F16" s="38"/>
      <c r="G16" s="38"/>
      <c r="H16" s="37"/>
      <c r="I16" s="37"/>
      <c r="J16" s="34"/>
    </row>
    <row r="17" spans="1:10" x14ac:dyDescent="0.2">
      <c r="A17" s="35" t="s">
        <v>16</v>
      </c>
      <c r="B17" s="46" t="s">
        <v>84</v>
      </c>
      <c r="C17" s="46">
        <v>100.4</v>
      </c>
      <c r="D17" s="46">
        <v>2</v>
      </c>
      <c r="E17" s="46">
        <v>89</v>
      </c>
      <c r="F17" s="46">
        <v>9</v>
      </c>
      <c r="G17" s="46">
        <v>0</v>
      </c>
      <c r="H17" s="46">
        <v>0</v>
      </c>
      <c r="I17" s="46">
        <v>0</v>
      </c>
      <c r="J17" s="48">
        <v>16.899999999999999</v>
      </c>
    </row>
    <row r="18" spans="1:10" x14ac:dyDescent="0.2">
      <c r="A18" s="35" t="s">
        <v>18</v>
      </c>
      <c r="B18" s="47" t="s">
        <v>64</v>
      </c>
      <c r="C18" s="47">
        <v>96.069999999999979</v>
      </c>
      <c r="D18" s="47">
        <v>3</v>
      </c>
      <c r="E18" s="47">
        <v>90</v>
      </c>
      <c r="F18" s="47">
        <v>3</v>
      </c>
      <c r="G18" s="47">
        <v>0</v>
      </c>
      <c r="H18" s="47">
        <v>0</v>
      </c>
      <c r="I18" s="47">
        <v>0</v>
      </c>
      <c r="J18" s="48">
        <v>16.600000000000001</v>
      </c>
    </row>
    <row r="19" spans="1:10" x14ac:dyDescent="0.2">
      <c r="A19" s="35" t="s">
        <v>19</v>
      </c>
      <c r="B19" s="48" t="s">
        <v>33</v>
      </c>
      <c r="C19" s="48">
        <v>99.97</v>
      </c>
      <c r="D19" s="48">
        <v>2</v>
      </c>
      <c r="E19" s="48">
        <v>92</v>
      </c>
      <c r="F19" s="48">
        <v>6</v>
      </c>
      <c r="G19" s="48">
        <v>0</v>
      </c>
      <c r="H19" s="48">
        <v>0</v>
      </c>
      <c r="I19" s="48">
        <v>0</v>
      </c>
      <c r="J19" s="36">
        <v>16.2</v>
      </c>
    </row>
    <row r="20" spans="1:10" x14ac:dyDescent="0.2">
      <c r="A20" s="33"/>
      <c r="B20" s="37"/>
      <c r="C20" s="61">
        <f>AVERAGE(C17:C19)</f>
        <v>98.813333333333318</v>
      </c>
      <c r="D20" s="61">
        <f t="shared" ref="D20:J20" si="2">AVERAGE(D17:D19)</f>
        <v>2.3333333333333335</v>
      </c>
      <c r="E20" s="61">
        <f t="shared" si="2"/>
        <v>90.333333333333329</v>
      </c>
      <c r="F20" s="61">
        <f t="shared" si="2"/>
        <v>6</v>
      </c>
      <c r="G20" s="61">
        <f t="shared" si="2"/>
        <v>0</v>
      </c>
      <c r="H20" s="61">
        <f t="shared" si="2"/>
        <v>0</v>
      </c>
      <c r="I20" s="61">
        <f t="shared" si="2"/>
        <v>0</v>
      </c>
      <c r="J20" s="61">
        <f t="shared" si="2"/>
        <v>16.566666666666666</v>
      </c>
    </row>
    <row r="21" spans="1:10" x14ac:dyDescent="0.2">
      <c r="A21" s="33"/>
      <c r="B21" s="37"/>
      <c r="C21" s="37"/>
      <c r="D21" s="38"/>
      <c r="E21" s="38"/>
      <c r="F21" s="38"/>
      <c r="G21" s="38"/>
      <c r="H21" s="37"/>
      <c r="I21" s="37"/>
      <c r="J21" s="34"/>
    </row>
    <row r="22" spans="1:10" x14ac:dyDescent="0.2">
      <c r="A22" s="33" t="s">
        <v>81</v>
      </c>
      <c r="B22" s="37"/>
      <c r="C22" s="37"/>
      <c r="D22" s="38"/>
      <c r="E22" s="38"/>
      <c r="F22" s="38"/>
      <c r="G22" s="38"/>
      <c r="H22" s="37"/>
      <c r="I22" s="37"/>
      <c r="J22" s="34"/>
    </row>
    <row r="23" spans="1:10" x14ac:dyDescent="0.2">
      <c r="A23" s="35" t="s">
        <v>16</v>
      </c>
      <c r="B23" s="46" t="s">
        <v>85</v>
      </c>
      <c r="C23" s="46">
        <v>89.88</v>
      </c>
      <c r="D23" s="46">
        <v>2</v>
      </c>
      <c r="E23" s="46">
        <v>9</v>
      </c>
      <c r="F23" s="46">
        <v>47</v>
      </c>
      <c r="G23" s="46">
        <v>32</v>
      </c>
      <c r="H23" s="46">
        <v>1</v>
      </c>
      <c r="I23" s="46">
        <v>1</v>
      </c>
      <c r="J23" s="36">
        <v>20.2</v>
      </c>
    </row>
    <row r="24" spans="1:10" x14ac:dyDescent="0.2">
      <c r="A24" s="35" t="s">
        <v>18</v>
      </c>
      <c r="B24" s="47" t="s">
        <v>85</v>
      </c>
      <c r="C24" s="47">
        <v>98.65</v>
      </c>
      <c r="D24" s="47">
        <v>3</v>
      </c>
      <c r="E24" s="47">
        <v>8</v>
      </c>
      <c r="F24" s="47">
        <v>46</v>
      </c>
      <c r="G24" s="47">
        <v>42</v>
      </c>
      <c r="H24" s="47">
        <v>1</v>
      </c>
      <c r="I24" s="47">
        <v>1</v>
      </c>
      <c r="J24" s="36">
        <v>23.4</v>
      </c>
    </row>
    <row r="25" spans="1:10" x14ac:dyDescent="0.2">
      <c r="A25" s="35" t="s">
        <v>19</v>
      </c>
      <c r="B25" s="48" t="s">
        <v>88</v>
      </c>
      <c r="C25" s="48">
        <v>90.47999999999999</v>
      </c>
      <c r="D25" s="48">
        <v>0</v>
      </c>
      <c r="E25" s="48">
        <v>11</v>
      </c>
      <c r="F25" s="48">
        <v>45</v>
      </c>
      <c r="G25" s="48">
        <v>35</v>
      </c>
      <c r="H25" s="48">
        <v>1</v>
      </c>
      <c r="I25" s="48">
        <v>1</v>
      </c>
      <c r="J25" s="36">
        <v>23</v>
      </c>
    </row>
    <row r="26" spans="1:10" x14ac:dyDescent="0.2">
      <c r="A26" s="33"/>
      <c r="B26" s="37"/>
      <c r="C26" s="61">
        <f>AVERAGE(C23:C25)</f>
        <v>93.00333333333333</v>
      </c>
      <c r="D26" s="61">
        <f t="shared" ref="D26:J26" si="3">AVERAGE(D23:D25)</f>
        <v>1.6666666666666667</v>
      </c>
      <c r="E26" s="61">
        <f t="shared" si="3"/>
        <v>9.3333333333333339</v>
      </c>
      <c r="F26" s="61">
        <f t="shared" si="3"/>
        <v>46</v>
      </c>
      <c r="G26" s="61">
        <f t="shared" si="3"/>
        <v>36.333333333333336</v>
      </c>
      <c r="H26" s="61">
        <f t="shared" si="3"/>
        <v>1</v>
      </c>
      <c r="I26" s="61">
        <f t="shared" si="3"/>
        <v>1</v>
      </c>
      <c r="J26" s="61">
        <f t="shared" si="3"/>
        <v>22.2</v>
      </c>
    </row>
  </sheetData>
  <mergeCells count="1">
    <mergeCell ref="A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52BBE-DA8B-40E1-8DA0-88FEBE97D6A1}">
  <dimension ref="A1:AG21"/>
  <sheetViews>
    <sheetView tabSelected="1" workbookViewId="0">
      <selection activeCell="D28" sqref="D28"/>
    </sheetView>
  </sheetViews>
  <sheetFormatPr defaultRowHeight="14.25" x14ac:dyDescent="0.2"/>
  <cols>
    <col min="1" max="3" width="9" style="48"/>
    <col min="4" max="5" width="9.125" style="48" bestFit="1" customWidth="1"/>
    <col min="6" max="6" width="9.375" style="48" bestFit="1" customWidth="1"/>
    <col min="7" max="7" width="9.125" style="48" bestFit="1" customWidth="1"/>
    <col min="8" max="8" width="9.375" style="48" bestFit="1" customWidth="1"/>
    <col min="9" max="15" width="9.125" style="48" bestFit="1" customWidth="1"/>
    <col min="16" max="17" width="9.375" style="48" bestFit="1" customWidth="1"/>
    <col min="18" max="19" width="9.125" style="48" bestFit="1" customWidth="1"/>
    <col min="20" max="20" width="9.375" style="48" bestFit="1" customWidth="1"/>
    <col min="21" max="27" width="9.125" style="48" bestFit="1" customWidth="1"/>
    <col min="28" max="28" width="9.375" style="48" bestFit="1" customWidth="1"/>
    <col min="29" max="33" width="9.125" style="48" bestFit="1" customWidth="1"/>
    <col min="34" max="16384" width="9" style="48"/>
  </cols>
  <sheetData>
    <row r="1" spans="1:33" ht="15" thickBot="1" x14ac:dyDescent="0.25"/>
    <row r="2" spans="1:33" ht="47.25" x14ac:dyDescent="0.2">
      <c r="A2" s="80"/>
      <c r="B2" s="84"/>
      <c r="C2" s="73" t="s">
        <v>0</v>
      </c>
      <c r="D2" s="74" t="s">
        <v>1</v>
      </c>
      <c r="E2" s="75" t="s">
        <v>91</v>
      </c>
      <c r="F2" s="75" t="s">
        <v>92</v>
      </c>
      <c r="G2" s="75" t="s">
        <v>93</v>
      </c>
      <c r="H2" s="75" t="s">
        <v>94</v>
      </c>
      <c r="I2" s="75" t="s">
        <v>95</v>
      </c>
      <c r="J2" s="75" t="s">
        <v>96</v>
      </c>
      <c r="K2" s="76" t="s">
        <v>2</v>
      </c>
      <c r="M2" s="80"/>
      <c r="N2" s="73" t="s">
        <v>0</v>
      </c>
      <c r="O2" s="74" t="s">
        <v>1</v>
      </c>
      <c r="P2" s="75" t="s">
        <v>91</v>
      </c>
      <c r="Q2" s="75" t="s">
        <v>92</v>
      </c>
      <c r="R2" s="75" t="s">
        <v>93</v>
      </c>
      <c r="S2" s="75" t="s">
        <v>94</v>
      </c>
      <c r="T2" s="75" t="s">
        <v>95</v>
      </c>
      <c r="U2" s="75" t="s">
        <v>96</v>
      </c>
      <c r="V2" s="76" t="s">
        <v>2</v>
      </c>
      <c r="X2" s="80"/>
      <c r="Y2" s="73" t="s">
        <v>0</v>
      </c>
      <c r="Z2" s="74" t="s">
        <v>1</v>
      </c>
      <c r="AA2" s="75" t="s">
        <v>91</v>
      </c>
      <c r="AB2" s="75" t="s">
        <v>92</v>
      </c>
      <c r="AC2" s="75" t="s">
        <v>93</v>
      </c>
      <c r="AD2" s="75" t="s">
        <v>94</v>
      </c>
      <c r="AE2" s="75" t="s">
        <v>95</v>
      </c>
      <c r="AF2" s="75" t="s">
        <v>96</v>
      </c>
      <c r="AG2" s="76" t="s">
        <v>2</v>
      </c>
    </row>
    <row r="3" spans="1:33" ht="15" x14ac:dyDescent="0.25">
      <c r="A3" s="77" t="s">
        <v>97</v>
      </c>
      <c r="B3" s="85" t="s">
        <v>29</v>
      </c>
      <c r="C3" s="30"/>
      <c r="D3" s="30"/>
      <c r="E3" s="30"/>
      <c r="F3" s="30"/>
      <c r="G3" s="30"/>
      <c r="H3" s="30"/>
      <c r="I3" s="30"/>
      <c r="J3" s="30"/>
      <c r="K3" s="36"/>
      <c r="M3" s="77"/>
      <c r="N3" s="30"/>
      <c r="O3" s="30"/>
      <c r="P3" s="30"/>
      <c r="Q3" s="30"/>
      <c r="R3" s="30"/>
      <c r="S3" s="30"/>
      <c r="T3" s="30"/>
      <c r="U3" s="30"/>
      <c r="V3" s="36"/>
      <c r="X3" s="77"/>
      <c r="Y3" s="30"/>
      <c r="Z3" s="30"/>
      <c r="AA3" s="30"/>
      <c r="AB3" s="30"/>
      <c r="AC3" s="30"/>
      <c r="AD3" s="30"/>
      <c r="AE3" s="30"/>
      <c r="AF3" s="30"/>
      <c r="AG3" s="36"/>
    </row>
    <row r="4" spans="1:33" x14ac:dyDescent="0.2">
      <c r="A4" s="77">
        <v>4</v>
      </c>
      <c r="B4" s="30" t="s">
        <v>16</v>
      </c>
      <c r="C4" s="30" t="s">
        <v>45</v>
      </c>
      <c r="D4" s="30">
        <v>94.06</v>
      </c>
      <c r="E4" s="30">
        <v>43</v>
      </c>
      <c r="F4" s="30">
        <v>51</v>
      </c>
      <c r="G4" s="30">
        <v>0</v>
      </c>
      <c r="H4" s="30">
        <v>0</v>
      </c>
      <c r="I4" s="30">
        <v>0</v>
      </c>
      <c r="J4" s="30">
        <v>0</v>
      </c>
      <c r="K4" s="36">
        <v>7.9</v>
      </c>
      <c r="M4" s="77" t="s">
        <v>18</v>
      </c>
      <c r="N4" s="30" t="s">
        <v>54</v>
      </c>
      <c r="O4" s="30">
        <v>97.130000000000038</v>
      </c>
      <c r="P4" s="30">
        <v>35</v>
      </c>
      <c r="Q4" s="30">
        <v>62</v>
      </c>
      <c r="R4" s="30">
        <v>0</v>
      </c>
      <c r="S4" s="30">
        <v>0</v>
      </c>
      <c r="T4" s="30">
        <v>0</v>
      </c>
      <c r="U4" s="30">
        <v>0</v>
      </c>
      <c r="V4" s="36">
        <v>7.2</v>
      </c>
      <c r="X4" s="77" t="s">
        <v>19</v>
      </c>
      <c r="Y4" s="30" t="s">
        <v>45</v>
      </c>
      <c r="Z4" s="30">
        <v>96.639999999999986</v>
      </c>
      <c r="AA4" s="30">
        <v>44</v>
      </c>
      <c r="AB4" s="30">
        <v>53</v>
      </c>
      <c r="AC4" s="30">
        <v>0</v>
      </c>
      <c r="AD4" s="30">
        <v>0</v>
      </c>
      <c r="AE4" s="30">
        <v>0</v>
      </c>
      <c r="AF4" s="30">
        <v>0</v>
      </c>
      <c r="AG4" s="36">
        <v>7.6</v>
      </c>
    </row>
    <row r="5" spans="1:33" x14ac:dyDescent="0.2">
      <c r="A5" s="77">
        <v>6</v>
      </c>
      <c r="B5" s="30" t="s">
        <v>16</v>
      </c>
      <c r="C5" s="30" t="s">
        <v>63</v>
      </c>
      <c r="D5" s="30">
        <v>101.36000000000004</v>
      </c>
      <c r="E5" s="30">
        <v>13</v>
      </c>
      <c r="F5" s="30">
        <v>88</v>
      </c>
      <c r="G5" s="30">
        <v>0</v>
      </c>
      <c r="H5" s="30">
        <v>0</v>
      </c>
      <c r="I5" s="30">
        <v>0</v>
      </c>
      <c r="J5" s="30">
        <v>0</v>
      </c>
      <c r="K5" s="36">
        <v>7.9</v>
      </c>
      <c r="M5" s="77" t="s">
        <v>18</v>
      </c>
      <c r="N5" s="30" t="s">
        <v>32</v>
      </c>
      <c r="O5" s="30">
        <v>101.76999999999997</v>
      </c>
      <c r="P5" s="30">
        <v>15</v>
      </c>
      <c r="Q5" s="30">
        <v>86</v>
      </c>
      <c r="R5" s="30">
        <v>0</v>
      </c>
      <c r="S5" s="30">
        <v>0</v>
      </c>
      <c r="T5" s="30">
        <v>0</v>
      </c>
      <c r="U5" s="30">
        <v>0</v>
      </c>
      <c r="V5" s="36">
        <v>7.6</v>
      </c>
      <c r="X5" s="77" t="s">
        <v>19</v>
      </c>
      <c r="Y5" s="30" t="s">
        <v>48</v>
      </c>
      <c r="Z5" s="30">
        <v>100.04999999999998</v>
      </c>
      <c r="AA5" s="30">
        <v>16</v>
      </c>
      <c r="AB5" s="30">
        <v>84</v>
      </c>
      <c r="AC5" s="30">
        <v>0</v>
      </c>
      <c r="AD5" s="30">
        <v>0</v>
      </c>
      <c r="AE5" s="30">
        <v>0</v>
      </c>
      <c r="AF5" s="30">
        <v>0</v>
      </c>
      <c r="AG5" s="36">
        <v>7.2</v>
      </c>
    </row>
    <row r="6" spans="1:33" x14ac:dyDescent="0.2">
      <c r="A6" s="77">
        <v>8</v>
      </c>
      <c r="B6" s="30" t="s">
        <v>16</v>
      </c>
      <c r="C6" s="30" t="s">
        <v>83</v>
      </c>
      <c r="D6" s="30">
        <v>97.05</v>
      </c>
      <c r="E6" s="30">
        <v>97</v>
      </c>
      <c r="F6" s="30">
        <v>0</v>
      </c>
      <c r="G6" s="30">
        <v>0</v>
      </c>
      <c r="H6" s="30">
        <v>0</v>
      </c>
      <c r="I6" s="30">
        <v>0</v>
      </c>
      <c r="J6" s="30">
        <v>0</v>
      </c>
      <c r="K6" s="36">
        <v>5.8</v>
      </c>
      <c r="M6" s="77" t="s">
        <v>18</v>
      </c>
      <c r="N6" s="30" t="s">
        <v>79</v>
      </c>
      <c r="O6" s="30">
        <v>98.77000000000001</v>
      </c>
      <c r="P6" s="32">
        <v>99</v>
      </c>
      <c r="Q6" s="32">
        <v>0</v>
      </c>
      <c r="R6" s="32">
        <v>0</v>
      </c>
      <c r="S6" s="32">
        <v>0</v>
      </c>
      <c r="T6" s="30">
        <v>0</v>
      </c>
      <c r="U6" s="30">
        <v>0</v>
      </c>
      <c r="V6" s="36">
        <v>5.8</v>
      </c>
      <c r="X6" s="77" t="s">
        <v>19</v>
      </c>
      <c r="Y6" s="31">
        <v>1.0648148148148147E-3</v>
      </c>
      <c r="Z6" s="30">
        <v>100.3</v>
      </c>
      <c r="AA6" s="32">
        <v>100</v>
      </c>
      <c r="AB6" s="32">
        <v>0</v>
      </c>
      <c r="AC6" s="32">
        <v>0</v>
      </c>
      <c r="AD6" s="32">
        <v>0</v>
      </c>
      <c r="AE6" s="30">
        <v>0</v>
      </c>
      <c r="AF6" s="30">
        <v>0</v>
      </c>
      <c r="AG6" s="36">
        <v>5.8</v>
      </c>
    </row>
    <row r="7" spans="1:33" x14ac:dyDescent="0.2">
      <c r="A7" s="77">
        <v>9</v>
      </c>
      <c r="B7" s="30" t="s">
        <v>16</v>
      </c>
      <c r="C7" s="30" t="s">
        <v>76</v>
      </c>
      <c r="D7" s="30">
        <v>100.97</v>
      </c>
      <c r="E7" s="32">
        <v>101</v>
      </c>
      <c r="F7" s="32">
        <v>0</v>
      </c>
      <c r="G7" s="32">
        <v>0</v>
      </c>
      <c r="H7" s="32">
        <v>0</v>
      </c>
      <c r="I7" s="30">
        <v>0</v>
      </c>
      <c r="J7" s="30">
        <v>0</v>
      </c>
      <c r="K7" s="36">
        <v>5.8</v>
      </c>
      <c r="M7" s="77" t="s">
        <v>18</v>
      </c>
      <c r="N7" s="30" t="s">
        <v>83</v>
      </c>
      <c r="O7" s="30">
        <v>98.82</v>
      </c>
      <c r="P7" s="30">
        <v>99</v>
      </c>
      <c r="Q7" s="30">
        <v>0</v>
      </c>
      <c r="R7" s="30">
        <v>0</v>
      </c>
      <c r="S7" s="30">
        <v>0</v>
      </c>
      <c r="T7" s="30">
        <v>0</v>
      </c>
      <c r="U7" s="30">
        <v>0</v>
      </c>
      <c r="V7" s="36">
        <v>5.4</v>
      </c>
      <c r="X7" s="77" t="s">
        <v>19</v>
      </c>
      <c r="Y7" s="30" t="s">
        <v>83</v>
      </c>
      <c r="Z7" s="30">
        <v>96.489999999999981</v>
      </c>
      <c r="AA7" s="30">
        <v>96</v>
      </c>
      <c r="AB7" s="30">
        <v>0</v>
      </c>
      <c r="AC7" s="30">
        <v>0</v>
      </c>
      <c r="AD7" s="30">
        <v>0</v>
      </c>
      <c r="AE7" s="30">
        <v>0</v>
      </c>
      <c r="AF7" s="30">
        <v>0</v>
      </c>
      <c r="AG7" s="36">
        <v>5.4</v>
      </c>
    </row>
    <row r="8" spans="1:33" x14ac:dyDescent="0.2">
      <c r="A8" s="77"/>
      <c r="B8" s="30"/>
      <c r="C8" s="30" t="s">
        <v>98</v>
      </c>
      <c r="D8" s="30">
        <f>AVERAGE(D4:D7)</f>
        <v>98.360000000000014</v>
      </c>
      <c r="E8" s="30">
        <f t="shared" ref="E8:AG8" si="0">AVERAGE(E4:E7)</f>
        <v>63.5</v>
      </c>
      <c r="F8" s="30">
        <f t="shared" si="0"/>
        <v>34.75</v>
      </c>
      <c r="G8" s="30">
        <f t="shared" si="0"/>
        <v>0</v>
      </c>
      <c r="H8" s="30">
        <f t="shared" si="0"/>
        <v>0</v>
      </c>
      <c r="I8" s="30">
        <f t="shared" si="0"/>
        <v>0</v>
      </c>
      <c r="J8" s="30">
        <f t="shared" si="0"/>
        <v>0</v>
      </c>
      <c r="K8" s="36">
        <f t="shared" si="0"/>
        <v>6.8500000000000005</v>
      </c>
      <c r="L8" s="37"/>
      <c r="M8" s="86" t="s">
        <v>98</v>
      </c>
      <c r="N8" s="82"/>
      <c r="O8" s="82">
        <f t="shared" si="0"/>
        <v>99.122500000000002</v>
      </c>
      <c r="P8" s="82">
        <f t="shared" si="0"/>
        <v>62</v>
      </c>
      <c r="Q8" s="82">
        <f t="shared" si="0"/>
        <v>37</v>
      </c>
      <c r="R8" s="82">
        <f t="shared" si="0"/>
        <v>0</v>
      </c>
      <c r="S8" s="82">
        <f t="shared" si="0"/>
        <v>0</v>
      </c>
      <c r="T8" s="82">
        <f t="shared" si="0"/>
        <v>0</v>
      </c>
      <c r="U8" s="82">
        <f t="shared" si="0"/>
        <v>0</v>
      </c>
      <c r="V8" s="83">
        <f t="shared" si="0"/>
        <v>6.5</v>
      </c>
      <c r="W8" s="37"/>
      <c r="X8" s="77" t="s">
        <v>98</v>
      </c>
      <c r="Y8" s="30"/>
      <c r="Z8" s="30">
        <f t="shared" si="0"/>
        <v>98.369999999999976</v>
      </c>
      <c r="AA8" s="30">
        <f t="shared" si="0"/>
        <v>64</v>
      </c>
      <c r="AB8" s="30">
        <f t="shared" si="0"/>
        <v>34.25</v>
      </c>
      <c r="AC8" s="30">
        <f t="shared" si="0"/>
        <v>0</v>
      </c>
      <c r="AD8" s="30">
        <f t="shared" si="0"/>
        <v>0</v>
      </c>
      <c r="AE8" s="30">
        <f t="shared" si="0"/>
        <v>0</v>
      </c>
      <c r="AF8" s="30">
        <f t="shared" si="0"/>
        <v>0</v>
      </c>
      <c r="AG8" s="36">
        <f t="shared" si="0"/>
        <v>6.5</v>
      </c>
    </row>
    <row r="9" spans="1:33" x14ac:dyDescent="0.2">
      <c r="A9" s="77"/>
      <c r="B9" s="30"/>
      <c r="C9" s="30" t="s">
        <v>99</v>
      </c>
      <c r="D9" s="72">
        <f>STDEV(D4:D7)</f>
        <v>3.4649771524018371</v>
      </c>
      <c r="E9" s="72">
        <f t="shared" ref="E9:AG9" si="1">STDEV(E4:E7)</f>
        <v>42.813549257215293</v>
      </c>
      <c r="F9" s="72">
        <f t="shared" si="1"/>
        <v>42.874817783869354</v>
      </c>
      <c r="G9" s="72">
        <f t="shared" si="1"/>
        <v>0</v>
      </c>
      <c r="H9" s="72">
        <f t="shared" si="1"/>
        <v>0</v>
      </c>
      <c r="I9" s="72">
        <f t="shared" si="1"/>
        <v>0</v>
      </c>
      <c r="J9" s="72">
        <f t="shared" si="1"/>
        <v>0</v>
      </c>
      <c r="K9" s="78">
        <f t="shared" si="1"/>
        <v>1.2124355652982137</v>
      </c>
      <c r="L9" s="71"/>
      <c r="M9" s="77" t="s">
        <v>99</v>
      </c>
      <c r="N9" s="72"/>
      <c r="O9" s="72">
        <f t="shared" si="1"/>
        <v>1.9317586978363934</v>
      </c>
      <c r="P9" s="72">
        <f t="shared" si="1"/>
        <v>43.497126341863094</v>
      </c>
      <c r="Q9" s="72">
        <f t="shared" si="1"/>
        <v>43.833016475407362</v>
      </c>
      <c r="R9" s="72">
        <f t="shared" si="1"/>
        <v>0</v>
      </c>
      <c r="S9" s="72">
        <f t="shared" si="1"/>
        <v>0</v>
      </c>
      <c r="T9" s="72">
        <f t="shared" si="1"/>
        <v>0</v>
      </c>
      <c r="U9" s="72">
        <f t="shared" si="1"/>
        <v>0</v>
      </c>
      <c r="V9" s="78">
        <f t="shared" si="1"/>
        <v>1.0645812948447551</v>
      </c>
      <c r="W9" s="71"/>
      <c r="X9" s="77" t="s">
        <v>99</v>
      </c>
      <c r="Y9" s="72"/>
      <c r="Z9" s="72">
        <f t="shared" si="1"/>
        <v>2.0876302354583816</v>
      </c>
      <c r="AA9" s="72">
        <f t="shared" si="1"/>
        <v>40.922691341927482</v>
      </c>
      <c r="AB9" s="72">
        <f t="shared" si="1"/>
        <v>41.524089393989122</v>
      </c>
      <c r="AC9" s="72">
        <f t="shared" si="1"/>
        <v>0</v>
      </c>
      <c r="AD9" s="72">
        <f t="shared" si="1"/>
        <v>0</v>
      </c>
      <c r="AE9" s="72">
        <f t="shared" si="1"/>
        <v>0</v>
      </c>
      <c r="AF9" s="72">
        <f t="shared" si="1"/>
        <v>0</v>
      </c>
      <c r="AG9" s="78">
        <f t="shared" si="1"/>
        <v>1.0645812948447551</v>
      </c>
    </row>
    <row r="10" spans="1:33" ht="15" thickBot="1" x14ac:dyDescent="0.25">
      <c r="A10" s="79"/>
      <c r="B10" s="43"/>
      <c r="C10" s="43" t="s">
        <v>100</v>
      </c>
      <c r="D10" s="81">
        <f>D9/D8*100</f>
        <v>3.5227502566102444</v>
      </c>
      <c r="E10" s="81">
        <f t="shared" ref="E10:K10" si="2">E9/E8*100</f>
        <v>67.42291221608707</v>
      </c>
      <c r="F10" s="81">
        <f t="shared" si="2"/>
        <v>123.38077060106289</v>
      </c>
      <c r="G10" s="81"/>
      <c r="H10" s="81"/>
      <c r="I10" s="81"/>
      <c r="J10" s="81"/>
      <c r="K10" s="81">
        <f t="shared" si="2"/>
        <v>17.699789274426475</v>
      </c>
      <c r="M10" s="79" t="s">
        <v>100</v>
      </c>
      <c r="N10" s="43"/>
      <c r="O10" s="81">
        <f>O9/O8*100</f>
        <v>1.9488599438436214</v>
      </c>
      <c r="P10" s="81">
        <f t="shared" ref="P10:V10" si="3">P9/P8*100</f>
        <v>70.156655390101761</v>
      </c>
      <c r="Q10" s="81">
        <f t="shared" si="3"/>
        <v>118.46761209569556</v>
      </c>
      <c r="R10" s="81"/>
      <c r="S10" s="81"/>
      <c r="T10" s="81"/>
      <c r="U10" s="81"/>
      <c r="V10" s="81">
        <f>V9/V8*100</f>
        <v>16.378173766842387</v>
      </c>
      <c r="W10" s="81"/>
      <c r="X10" s="81" t="s">
        <v>101</v>
      </c>
      <c r="Y10" s="81"/>
      <c r="Z10" s="81">
        <f t="shared" ref="W10:AG10" si="4">Z9/Z8*100</f>
        <v>2.1222224615821714</v>
      </c>
      <c r="AA10" s="81">
        <f t="shared" si="4"/>
        <v>63.941705221761694</v>
      </c>
      <c r="AB10" s="81">
        <f t="shared" si="4"/>
        <v>121.23821720872736</v>
      </c>
      <c r="AC10" s="81"/>
      <c r="AD10" s="81"/>
      <c r="AE10" s="81"/>
      <c r="AF10" s="81"/>
      <c r="AG10" s="81">
        <f t="shared" si="4"/>
        <v>16.378173766842387</v>
      </c>
    </row>
    <row r="11" spans="1:33" ht="15" thickBot="1" x14ac:dyDescent="0.25">
      <c r="B11" s="37"/>
      <c r="C11" s="37"/>
      <c r="D11" s="37"/>
      <c r="E11" s="38"/>
      <c r="F11" s="38"/>
      <c r="G11" s="38"/>
      <c r="H11" s="38"/>
      <c r="I11" s="37"/>
      <c r="J11" s="37"/>
      <c r="K11" s="37"/>
    </row>
    <row r="12" spans="1:33" ht="15" x14ac:dyDescent="0.25">
      <c r="A12" s="80"/>
      <c r="B12" s="87" t="s">
        <v>30</v>
      </c>
      <c r="C12" s="84"/>
      <c r="D12" s="84"/>
      <c r="E12" s="84"/>
      <c r="F12" s="84"/>
      <c r="G12" s="84"/>
      <c r="H12" s="84"/>
      <c r="I12" s="84"/>
      <c r="J12" s="84"/>
      <c r="K12" s="88"/>
      <c r="M12" s="80"/>
      <c r="N12" s="84"/>
      <c r="O12" s="84"/>
      <c r="P12" s="84"/>
      <c r="Q12" s="84"/>
      <c r="R12" s="84"/>
      <c r="S12" s="84"/>
      <c r="T12" s="84"/>
      <c r="U12" s="84"/>
      <c r="V12" s="88"/>
      <c r="X12" s="80"/>
      <c r="Y12" s="84"/>
      <c r="Z12" s="84"/>
      <c r="AA12" s="84"/>
      <c r="AB12" s="84"/>
      <c r="AC12" s="84"/>
      <c r="AD12" s="84"/>
      <c r="AE12" s="84"/>
      <c r="AF12" s="84"/>
      <c r="AG12" s="88"/>
    </row>
    <row r="13" spans="1:33" x14ac:dyDescent="0.2">
      <c r="A13" s="77">
        <v>4</v>
      </c>
      <c r="B13" s="30" t="s">
        <v>16</v>
      </c>
      <c r="C13" s="30" t="s">
        <v>56</v>
      </c>
      <c r="D13" s="30">
        <v>90.130000000000024</v>
      </c>
      <c r="E13" s="30">
        <v>3</v>
      </c>
      <c r="F13" s="30">
        <v>12</v>
      </c>
      <c r="G13" s="30">
        <v>70</v>
      </c>
      <c r="H13" s="30">
        <v>4</v>
      </c>
      <c r="I13" s="30">
        <v>0</v>
      </c>
      <c r="J13" s="30">
        <v>0</v>
      </c>
      <c r="K13" s="36">
        <v>18</v>
      </c>
      <c r="M13" s="77" t="s">
        <v>18</v>
      </c>
      <c r="N13" s="30" t="s">
        <v>55</v>
      </c>
      <c r="O13" s="30">
        <v>95.63</v>
      </c>
      <c r="P13" s="30">
        <v>0</v>
      </c>
      <c r="Q13" s="30">
        <v>21</v>
      </c>
      <c r="R13" s="30">
        <v>75</v>
      </c>
      <c r="S13" s="30">
        <v>0</v>
      </c>
      <c r="T13" s="30">
        <v>0</v>
      </c>
      <c r="U13" s="30">
        <v>0</v>
      </c>
      <c r="V13" s="36">
        <v>16.899999999999999</v>
      </c>
      <c r="X13" s="77" t="s">
        <v>19</v>
      </c>
      <c r="Y13" s="30" t="s">
        <v>58</v>
      </c>
      <c r="Z13" s="30">
        <v>97.49</v>
      </c>
      <c r="AA13" s="30">
        <v>1</v>
      </c>
      <c r="AB13" s="30">
        <v>12</v>
      </c>
      <c r="AC13" s="30">
        <v>85</v>
      </c>
      <c r="AD13" s="30">
        <v>0</v>
      </c>
      <c r="AE13" s="30">
        <v>0</v>
      </c>
      <c r="AF13" s="30">
        <v>0</v>
      </c>
      <c r="AG13" s="36">
        <v>17.3</v>
      </c>
    </row>
    <row r="14" spans="1:33" x14ac:dyDescent="0.2">
      <c r="A14" s="77">
        <v>6</v>
      </c>
      <c r="B14" s="30" t="s">
        <v>16</v>
      </c>
      <c r="C14" s="30" t="s">
        <v>64</v>
      </c>
      <c r="D14" s="30">
        <v>101.35</v>
      </c>
      <c r="E14" s="30">
        <v>1</v>
      </c>
      <c r="F14" s="30">
        <v>11</v>
      </c>
      <c r="G14" s="30">
        <v>90</v>
      </c>
      <c r="H14" s="30">
        <v>0</v>
      </c>
      <c r="I14" s="30">
        <v>0</v>
      </c>
      <c r="J14" s="30">
        <v>0</v>
      </c>
      <c r="K14" s="36">
        <v>16.899999999999999</v>
      </c>
      <c r="M14" s="77" t="s">
        <v>18</v>
      </c>
      <c r="N14" s="30" t="s">
        <v>67</v>
      </c>
      <c r="O14" s="30">
        <v>100.74000000000001</v>
      </c>
      <c r="P14" s="30">
        <v>1</v>
      </c>
      <c r="Q14" s="30">
        <v>10</v>
      </c>
      <c r="R14" s="30">
        <v>90</v>
      </c>
      <c r="S14" s="30">
        <v>0</v>
      </c>
      <c r="T14" s="30">
        <v>1</v>
      </c>
      <c r="U14" s="30">
        <v>0</v>
      </c>
      <c r="V14" s="36">
        <v>16.899999999999999</v>
      </c>
      <c r="X14" s="77" t="s">
        <v>19</v>
      </c>
      <c r="Y14" s="30" t="s">
        <v>65</v>
      </c>
      <c r="Z14" s="30">
        <v>101.4</v>
      </c>
      <c r="AA14" s="30">
        <v>1</v>
      </c>
      <c r="AB14" s="30">
        <v>12</v>
      </c>
      <c r="AC14" s="30">
        <v>89</v>
      </c>
      <c r="AD14" s="30">
        <v>0</v>
      </c>
      <c r="AE14" s="30">
        <v>0</v>
      </c>
      <c r="AF14" s="30">
        <v>0</v>
      </c>
      <c r="AG14" s="36">
        <v>16.600000000000001</v>
      </c>
    </row>
    <row r="15" spans="1:33" x14ac:dyDescent="0.2">
      <c r="A15" s="77">
        <v>8</v>
      </c>
      <c r="B15" s="30" t="s">
        <v>16</v>
      </c>
      <c r="C15" s="30" t="s">
        <v>84</v>
      </c>
      <c r="D15" s="30">
        <v>100.4</v>
      </c>
      <c r="E15" s="30">
        <v>2</v>
      </c>
      <c r="F15" s="30">
        <v>89</v>
      </c>
      <c r="G15" s="30">
        <v>9</v>
      </c>
      <c r="H15" s="30">
        <v>0</v>
      </c>
      <c r="I15" s="30">
        <v>0</v>
      </c>
      <c r="J15" s="30">
        <v>0</v>
      </c>
      <c r="K15" s="36">
        <v>16.899999999999999</v>
      </c>
      <c r="M15" s="77" t="s">
        <v>18</v>
      </c>
      <c r="N15" s="30" t="s">
        <v>49</v>
      </c>
      <c r="O15" s="30">
        <v>101.72999999999999</v>
      </c>
      <c r="P15" s="32">
        <v>1</v>
      </c>
      <c r="Q15" s="32">
        <v>13</v>
      </c>
      <c r="R15" s="32">
        <v>88</v>
      </c>
      <c r="S15" s="32">
        <v>0</v>
      </c>
      <c r="T15" s="30">
        <v>0</v>
      </c>
      <c r="U15" s="30">
        <v>0</v>
      </c>
      <c r="V15" s="36">
        <v>16.600000000000001</v>
      </c>
      <c r="X15" s="77" t="s">
        <v>19</v>
      </c>
      <c r="Y15" s="31">
        <v>4.9768518518518521E-4</v>
      </c>
      <c r="Z15" s="30">
        <v>101.08</v>
      </c>
      <c r="AA15" s="32">
        <v>1</v>
      </c>
      <c r="AB15" s="32">
        <v>18</v>
      </c>
      <c r="AC15" s="32">
        <v>82</v>
      </c>
      <c r="AD15" s="32">
        <v>0</v>
      </c>
      <c r="AE15" s="30">
        <v>0</v>
      </c>
      <c r="AF15" s="30">
        <v>0</v>
      </c>
      <c r="AG15" s="36">
        <v>16.600000000000001</v>
      </c>
    </row>
    <row r="16" spans="1:33" x14ac:dyDescent="0.2">
      <c r="A16" s="77">
        <v>9</v>
      </c>
      <c r="B16" s="30" t="s">
        <v>16</v>
      </c>
      <c r="C16" s="30" t="s">
        <v>52</v>
      </c>
      <c r="D16" s="30">
        <v>101.26000000000002</v>
      </c>
      <c r="E16" s="32">
        <v>1</v>
      </c>
      <c r="F16" s="32">
        <v>18</v>
      </c>
      <c r="G16" s="32">
        <v>82</v>
      </c>
      <c r="H16" s="32">
        <v>0</v>
      </c>
      <c r="I16" s="30">
        <v>0</v>
      </c>
      <c r="J16" s="30">
        <v>0</v>
      </c>
      <c r="K16" s="36">
        <v>16.2</v>
      </c>
      <c r="M16" s="77" t="s">
        <v>18</v>
      </c>
      <c r="N16" s="30" t="s">
        <v>64</v>
      </c>
      <c r="O16" s="30">
        <v>96.069999999999979</v>
      </c>
      <c r="P16" s="30">
        <v>3</v>
      </c>
      <c r="Q16" s="30">
        <v>90</v>
      </c>
      <c r="R16" s="30">
        <v>3</v>
      </c>
      <c r="S16" s="30">
        <v>0</v>
      </c>
      <c r="T16" s="30">
        <v>0</v>
      </c>
      <c r="U16" s="30">
        <v>0</v>
      </c>
      <c r="V16" s="36">
        <v>16.600000000000001</v>
      </c>
      <c r="X16" s="77" t="s">
        <v>19</v>
      </c>
      <c r="Y16" s="30" t="s">
        <v>33</v>
      </c>
      <c r="Z16" s="30">
        <v>99.97</v>
      </c>
      <c r="AA16" s="30">
        <v>2</v>
      </c>
      <c r="AB16" s="30">
        <v>92</v>
      </c>
      <c r="AC16" s="30">
        <v>6</v>
      </c>
      <c r="AD16" s="30">
        <v>0</v>
      </c>
      <c r="AE16" s="30">
        <v>0</v>
      </c>
      <c r="AF16" s="30">
        <v>0</v>
      </c>
      <c r="AG16" s="36">
        <v>16.2</v>
      </c>
    </row>
    <row r="17" spans="1:33" x14ac:dyDescent="0.2">
      <c r="A17" s="77"/>
      <c r="B17" s="30"/>
      <c r="C17" s="30" t="s">
        <v>98</v>
      </c>
      <c r="D17" s="72">
        <f>AVERAGE(D13:D16)</f>
        <v>98.284999999999997</v>
      </c>
      <c r="E17" s="72">
        <f t="shared" ref="E17:AG17" si="5">AVERAGE(E13:E16)</f>
        <v>1.75</v>
      </c>
      <c r="F17" s="72">
        <f t="shared" si="5"/>
        <v>32.5</v>
      </c>
      <c r="G17" s="72">
        <f t="shared" si="5"/>
        <v>62.75</v>
      </c>
      <c r="H17" s="72">
        <f t="shared" si="5"/>
        <v>1</v>
      </c>
      <c r="I17" s="72">
        <f t="shared" si="5"/>
        <v>0</v>
      </c>
      <c r="J17" s="72">
        <f t="shared" si="5"/>
        <v>0</v>
      </c>
      <c r="K17" s="78">
        <f t="shared" si="5"/>
        <v>17</v>
      </c>
      <c r="L17" s="3"/>
      <c r="M17" s="30" t="s">
        <v>98</v>
      </c>
      <c r="N17" s="72"/>
      <c r="O17" s="72">
        <f t="shared" si="5"/>
        <v>98.542500000000004</v>
      </c>
      <c r="P17" s="72">
        <f t="shared" si="5"/>
        <v>1.25</v>
      </c>
      <c r="Q17" s="72">
        <f t="shared" si="5"/>
        <v>33.5</v>
      </c>
      <c r="R17" s="72">
        <f t="shared" si="5"/>
        <v>64</v>
      </c>
      <c r="S17" s="72">
        <f t="shared" si="5"/>
        <v>0</v>
      </c>
      <c r="T17" s="72">
        <f t="shared" si="5"/>
        <v>0.25</v>
      </c>
      <c r="U17" s="72">
        <f t="shared" si="5"/>
        <v>0</v>
      </c>
      <c r="V17" s="78">
        <f t="shared" si="5"/>
        <v>16.75</v>
      </c>
      <c r="W17" s="3"/>
      <c r="X17" s="30" t="s">
        <v>98</v>
      </c>
      <c r="Y17" s="72"/>
      <c r="Z17" s="72">
        <f t="shared" si="5"/>
        <v>99.984999999999985</v>
      </c>
      <c r="AA17" s="72">
        <f t="shared" si="5"/>
        <v>1.25</v>
      </c>
      <c r="AB17" s="72">
        <f t="shared" si="5"/>
        <v>33.5</v>
      </c>
      <c r="AC17" s="72">
        <f t="shared" si="5"/>
        <v>65.5</v>
      </c>
      <c r="AD17" s="72">
        <f t="shared" si="5"/>
        <v>0</v>
      </c>
      <c r="AE17" s="72">
        <f t="shared" si="5"/>
        <v>0</v>
      </c>
      <c r="AF17" s="72">
        <f t="shared" si="5"/>
        <v>0</v>
      </c>
      <c r="AG17" s="78">
        <f t="shared" si="5"/>
        <v>16.675000000000001</v>
      </c>
    </row>
    <row r="18" spans="1:33" x14ac:dyDescent="0.2">
      <c r="A18" s="77"/>
      <c r="B18" s="30"/>
      <c r="C18" s="30" t="s">
        <v>99</v>
      </c>
      <c r="D18" s="72">
        <f>STDEV(D13:D16)</f>
        <v>5.4535034610789337</v>
      </c>
      <c r="E18" s="72">
        <f t="shared" ref="E18:AG18" si="6">STDEV(E13:E16)</f>
        <v>0.9574271077563381</v>
      </c>
      <c r="F18" s="72">
        <f t="shared" si="6"/>
        <v>37.79329746573238</v>
      </c>
      <c r="G18" s="72">
        <f t="shared" si="6"/>
        <v>36.763886265373706</v>
      </c>
      <c r="H18" s="72">
        <f t="shared" si="6"/>
        <v>2</v>
      </c>
      <c r="I18" s="72">
        <f t="shared" si="6"/>
        <v>0</v>
      </c>
      <c r="J18" s="72">
        <f t="shared" si="6"/>
        <v>0</v>
      </c>
      <c r="K18" s="78">
        <f t="shared" si="6"/>
        <v>0.74386378681404686</v>
      </c>
      <c r="L18" s="3"/>
      <c r="M18" s="30" t="s">
        <v>99</v>
      </c>
      <c r="N18" s="72"/>
      <c r="O18" s="72">
        <f t="shared" si="6"/>
        <v>3.1403330502777411</v>
      </c>
      <c r="P18" s="72">
        <f t="shared" si="6"/>
        <v>1.2583057392117916</v>
      </c>
      <c r="Q18" s="72">
        <f t="shared" si="6"/>
        <v>37.95172372018606</v>
      </c>
      <c r="R18" s="72">
        <f t="shared" si="6"/>
        <v>41.206795556073033</v>
      </c>
      <c r="S18" s="72">
        <f t="shared" si="6"/>
        <v>0</v>
      </c>
      <c r="T18" s="72">
        <f t="shared" si="6"/>
        <v>0.5</v>
      </c>
      <c r="U18" s="72">
        <f t="shared" si="6"/>
        <v>0</v>
      </c>
      <c r="V18" s="78">
        <f t="shared" si="6"/>
        <v>0.17320508075688609</v>
      </c>
      <c r="W18" s="3"/>
      <c r="X18" s="30" t="s">
        <v>99</v>
      </c>
      <c r="Y18" s="72"/>
      <c r="Z18" s="72">
        <f t="shared" si="6"/>
        <v>1.7726157696090485</v>
      </c>
      <c r="AA18" s="72">
        <f t="shared" si="6"/>
        <v>0.5</v>
      </c>
      <c r="AB18" s="72">
        <f t="shared" si="6"/>
        <v>39.102429592034305</v>
      </c>
      <c r="AC18" s="72">
        <f t="shared" si="6"/>
        <v>39.770173078158294</v>
      </c>
      <c r="AD18" s="72">
        <f t="shared" si="6"/>
        <v>0</v>
      </c>
      <c r="AE18" s="72">
        <f t="shared" si="6"/>
        <v>0</v>
      </c>
      <c r="AF18" s="72">
        <f t="shared" si="6"/>
        <v>0</v>
      </c>
      <c r="AG18" s="78">
        <f t="shared" si="6"/>
        <v>0.45734742446707516</v>
      </c>
    </row>
    <row r="19" spans="1:33" ht="15" thickBot="1" x14ac:dyDescent="0.25">
      <c r="A19" s="79"/>
      <c r="B19" s="43"/>
      <c r="C19" s="43" t="s">
        <v>100</v>
      </c>
      <c r="D19" s="81">
        <f>D18/D17*100</f>
        <v>5.54866303207909</v>
      </c>
      <c r="E19" s="81">
        <f t="shared" ref="E19:AG19" si="7">E18/E17*100</f>
        <v>54.710120443219324</v>
      </c>
      <c r="F19" s="81">
        <f t="shared" si="7"/>
        <v>116.2870691253304</v>
      </c>
      <c r="G19" s="81">
        <f t="shared" si="7"/>
        <v>58.587866558364475</v>
      </c>
      <c r="H19" s="81">
        <f t="shared" si="7"/>
        <v>200</v>
      </c>
      <c r="I19" s="81"/>
      <c r="J19" s="81"/>
      <c r="K19" s="81">
        <f t="shared" si="7"/>
        <v>4.3756693342002757</v>
      </c>
      <c r="L19" s="81"/>
      <c r="M19" s="81" t="s">
        <v>101</v>
      </c>
      <c r="N19" s="81"/>
      <c r="O19" s="81">
        <f t="shared" si="7"/>
        <v>3.1867803742321752</v>
      </c>
      <c r="P19" s="81">
        <f t="shared" si="7"/>
        <v>100.66445913694334</v>
      </c>
      <c r="Q19" s="81">
        <f t="shared" si="7"/>
        <v>113.28872752294346</v>
      </c>
      <c r="R19" s="81">
        <f t="shared" si="7"/>
        <v>64.385618056364109</v>
      </c>
      <c r="S19" s="81"/>
      <c r="T19" s="81">
        <f t="shared" si="7"/>
        <v>200</v>
      </c>
      <c r="U19" s="81"/>
      <c r="V19" s="81">
        <f t="shared" si="7"/>
        <v>1.0340601836232004</v>
      </c>
      <c r="W19" s="81"/>
      <c r="X19" s="81" t="s">
        <v>101</v>
      </c>
      <c r="Y19" s="81"/>
      <c r="Z19" s="81">
        <f t="shared" si="7"/>
        <v>1.7728817018643286</v>
      </c>
      <c r="AA19" s="81">
        <f t="shared" si="7"/>
        <v>40</v>
      </c>
      <c r="AB19" s="81">
        <f t="shared" si="7"/>
        <v>116.72367042398299</v>
      </c>
      <c r="AC19" s="81">
        <f t="shared" si="7"/>
        <v>60.717821493371439</v>
      </c>
      <c r="AD19" s="81"/>
      <c r="AE19" s="81"/>
      <c r="AF19" s="81"/>
      <c r="AG19" s="81">
        <f t="shared" si="7"/>
        <v>2.7427131902073474</v>
      </c>
    </row>
    <row r="21" spans="1:33" x14ac:dyDescent="0.2">
      <c r="A21" s="48" t="s">
        <v>103</v>
      </c>
      <c r="B21" s="48" t="s">
        <v>102</v>
      </c>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J22"/>
  <sheetViews>
    <sheetView workbookViewId="0">
      <selection activeCell="C6" activeCellId="2" sqref="C22:J22 C13:J13 C6:J6"/>
    </sheetView>
  </sheetViews>
  <sheetFormatPr defaultRowHeight="14.25" x14ac:dyDescent="0.2"/>
  <sheetData>
    <row r="1" spans="1:10" ht="47.25" x14ac:dyDescent="0.2">
      <c r="A1" s="50" t="s">
        <v>6</v>
      </c>
      <c r="B1" s="51" t="s">
        <v>0</v>
      </c>
      <c r="C1" s="52" t="s">
        <v>1</v>
      </c>
      <c r="D1" s="55" t="s">
        <v>91</v>
      </c>
      <c r="E1" s="56" t="s">
        <v>92</v>
      </c>
      <c r="F1" s="57" t="s">
        <v>93</v>
      </c>
      <c r="G1" s="54" t="s">
        <v>94</v>
      </c>
      <c r="H1" s="58" t="s">
        <v>95</v>
      </c>
      <c r="I1" s="59" t="s">
        <v>96</v>
      </c>
      <c r="J1" s="53" t="s">
        <v>2</v>
      </c>
    </row>
    <row r="2" spans="1:10" x14ac:dyDescent="0.2">
      <c r="A2" t="s">
        <v>16</v>
      </c>
      <c r="B2" s="1" t="s">
        <v>26</v>
      </c>
      <c r="C2" s="1">
        <v>181.06000000000003</v>
      </c>
      <c r="D2" s="1">
        <v>61</v>
      </c>
      <c r="E2" s="1">
        <v>67</v>
      </c>
      <c r="F2" s="1">
        <v>53</v>
      </c>
      <c r="G2" s="1">
        <v>0</v>
      </c>
      <c r="H2" s="1">
        <v>1</v>
      </c>
      <c r="I2" s="1">
        <v>1</v>
      </c>
      <c r="J2" s="14">
        <v>17.600000000000001</v>
      </c>
    </row>
    <row r="3" spans="1:10" x14ac:dyDescent="0.2">
      <c r="A3" s="4" t="s">
        <v>17</v>
      </c>
      <c r="B3" s="1" t="s">
        <v>31</v>
      </c>
      <c r="C3" s="1">
        <v>158.78</v>
      </c>
      <c r="D3" s="1">
        <v>60</v>
      </c>
      <c r="E3" s="1">
        <v>59</v>
      </c>
      <c r="F3" s="1">
        <v>39</v>
      </c>
      <c r="G3" s="1">
        <v>0</v>
      </c>
      <c r="H3" s="1">
        <v>0</v>
      </c>
      <c r="I3" s="1">
        <v>0</v>
      </c>
      <c r="J3" s="14">
        <v>15.1</v>
      </c>
    </row>
    <row r="4" spans="1:10" x14ac:dyDescent="0.2">
      <c r="A4" s="4" t="s">
        <v>18</v>
      </c>
      <c r="B4" s="1" t="s">
        <v>34</v>
      </c>
      <c r="C4" s="1">
        <v>146.85999999999999</v>
      </c>
      <c r="D4" s="1">
        <v>38</v>
      </c>
      <c r="E4" s="1">
        <v>76</v>
      </c>
      <c r="F4" s="1">
        <v>33</v>
      </c>
      <c r="G4" s="1">
        <v>0</v>
      </c>
      <c r="H4" s="1">
        <v>0</v>
      </c>
      <c r="I4" s="1">
        <v>0</v>
      </c>
      <c r="J4" s="14">
        <v>15.5</v>
      </c>
    </row>
    <row r="5" spans="1:10" x14ac:dyDescent="0.2">
      <c r="A5" s="4" t="s">
        <v>19</v>
      </c>
      <c r="B5" s="1" t="s">
        <v>34</v>
      </c>
      <c r="C5" s="1">
        <v>173.7999999999999</v>
      </c>
      <c r="D5" s="1">
        <v>66</v>
      </c>
      <c r="E5" s="1">
        <v>60</v>
      </c>
      <c r="F5" s="1">
        <v>48</v>
      </c>
      <c r="G5" s="1">
        <v>0</v>
      </c>
      <c r="H5" s="1">
        <v>0</v>
      </c>
      <c r="I5" s="1">
        <v>0</v>
      </c>
      <c r="J5" s="14">
        <v>14</v>
      </c>
    </row>
    <row r="6" spans="1:10" x14ac:dyDescent="0.2">
      <c r="C6" s="60">
        <f>AVERAGE(C2:C5)</f>
        <v>165.125</v>
      </c>
      <c r="D6" s="60">
        <f t="shared" ref="D6:J6" si="0">AVERAGE(D2:D5)</f>
        <v>56.25</v>
      </c>
      <c r="E6" s="60">
        <f t="shared" si="0"/>
        <v>65.5</v>
      </c>
      <c r="F6" s="60">
        <f t="shared" si="0"/>
        <v>43.25</v>
      </c>
      <c r="G6" s="60">
        <f t="shared" si="0"/>
        <v>0</v>
      </c>
      <c r="H6" s="60">
        <f t="shared" si="0"/>
        <v>0.25</v>
      </c>
      <c r="I6" s="60">
        <f t="shared" si="0"/>
        <v>0.25</v>
      </c>
      <c r="J6" s="60">
        <f t="shared" si="0"/>
        <v>15.55</v>
      </c>
    </row>
    <row r="8" spans="1:10" x14ac:dyDescent="0.2">
      <c r="A8" t="s">
        <v>29</v>
      </c>
    </row>
    <row r="9" spans="1:10" x14ac:dyDescent="0.2">
      <c r="A9" s="4" t="s">
        <v>16</v>
      </c>
      <c r="B9" s="1" t="s">
        <v>27</v>
      </c>
      <c r="C9" s="1">
        <v>85.679999999999993</v>
      </c>
      <c r="D9" s="1">
        <v>55</v>
      </c>
      <c r="E9" s="1">
        <v>31</v>
      </c>
      <c r="F9" s="1">
        <v>0</v>
      </c>
      <c r="G9" s="1">
        <v>0</v>
      </c>
      <c r="H9" s="1">
        <v>0</v>
      </c>
      <c r="I9" s="1">
        <v>0</v>
      </c>
      <c r="J9" s="14">
        <v>7.2</v>
      </c>
    </row>
    <row r="10" spans="1:10" x14ac:dyDescent="0.2">
      <c r="A10" s="4" t="s">
        <v>17</v>
      </c>
      <c r="B10" s="1" t="s">
        <v>32</v>
      </c>
      <c r="C10" s="1">
        <v>70.430000000000007</v>
      </c>
      <c r="D10" s="1">
        <v>56</v>
      </c>
      <c r="E10" s="1">
        <v>14</v>
      </c>
      <c r="F10" s="1">
        <v>0</v>
      </c>
      <c r="G10" s="1">
        <v>0</v>
      </c>
      <c r="H10" s="1">
        <v>0</v>
      </c>
      <c r="I10" s="1">
        <v>0</v>
      </c>
      <c r="J10" s="14">
        <v>8.6</v>
      </c>
    </row>
    <row r="11" spans="1:10" x14ac:dyDescent="0.2">
      <c r="A11" s="4" t="s">
        <v>18</v>
      </c>
      <c r="B11" s="1" t="s">
        <v>35</v>
      </c>
      <c r="C11" s="1">
        <v>64.660000000000011</v>
      </c>
      <c r="D11" s="1">
        <v>31</v>
      </c>
      <c r="E11" s="1">
        <v>33</v>
      </c>
      <c r="F11" s="1">
        <v>0</v>
      </c>
      <c r="G11" s="1">
        <v>0</v>
      </c>
      <c r="H11" s="1">
        <v>0</v>
      </c>
      <c r="I11" s="1">
        <v>0</v>
      </c>
      <c r="J11" s="14">
        <v>7.6</v>
      </c>
    </row>
    <row r="12" spans="1:10" x14ac:dyDescent="0.2">
      <c r="A12" s="4" t="s">
        <v>19</v>
      </c>
      <c r="B12" s="1" t="s">
        <v>37</v>
      </c>
      <c r="C12" s="1">
        <v>85.15</v>
      </c>
      <c r="D12" s="1">
        <v>62</v>
      </c>
      <c r="E12" s="1">
        <v>24</v>
      </c>
      <c r="F12" s="1">
        <v>0</v>
      </c>
      <c r="G12" s="1">
        <v>0</v>
      </c>
      <c r="H12" s="1">
        <v>0</v>
      </c>
      <c r="I12" s="1">
        <v>0</v>
      </c>
      <c r="J12" s="14">
        <v>8.3000000000000007</v>
      </c>
    </row>
    <row r="13" spans="1:10" x14ac:dyDescent="0.2">
      <c r="B13" s="4"/>
      <c r="C13" s="60">
        <f>AVERAGE(C9:C12)</f>
        <v>76.480000000000018</v>
      </c>
      <c r="D13" s="60">
        <f t="shared" ref="D13:J13" si="1">AVERAGE(D9:D12)</f>
        <v>51</v>
      </c>
      <c r="E13" s="60">
        <f t="shared" si="1"/>
        <v>25.5</v>
      </c>
      <c r="F13" s="60">
        <f t="shared" si="1"/>
        <v>0</v>
      </c>
      <c r="G13" s="60">
        <f t="shared" si="1"/>
        <v>0</v>
      </c>
      <c r="H13" s="60">
        <f t="shared" si="1"/>
        <v>0</v>
      </c>
      <c r="I13" s="60">
        <f t="shared" si="1"/>
        <v>0</v>
      </c>
      <c r="J13" s="60">
        <f t="shared" si="1"/>
        <v>7.9249999999999998</v>
      </c>
    </row>
    <row r="17" spans="1:10" x14ac:dyDescent="0.2">
      <c r="A17" t="s">
        <v>30</v>
      </c>
    </row>
    <row r="18" spans="1:10" x14ac:dyDescent="0.2">
      <c r="A18" s="4" t="s">
        <v>16</v>
      </c>
      <c r="B18" s="1" t="s">
        <v>28</v>
      </c>
      <c r="C18" s="1">
        <v>90.539999999999978</v>
      </c>
      <c r="D18" s="1">
        <v>3</v>
      </c>
      <c r="E18" s="1">
        <v>35</v>
      </c>
      <c r="F18" s="1">
        <v>53</v>
      </c>
      <c r="G18" s="1">
        <v>0</v>
      </c>
      <c r="H18" s="1">
        <v>1</v>
      </c>
      <c r="I18" s="1">
        <v>1</v>
      </c>
      <c r="J18" s="14">
        <v>17.600000000000001</v>
      </c>
    </row>
    <row r="19" spans="1:10" x14ac:dyDescent="0.2">
      <c r="A19" s="4" t="s">
        <v>17</v>
      </c>
      <c r="B19" s="1" t="s">
        <v>33</v>
      </c>
      <c r="C19" s="1">
        <v>85.649999999999991</v>
      </c>
      <c r="D19" s="1">
        <v>1</v>
      </c>
      <c r="E19" s="1">
        <v>45</v>
      </c>
      <c r="F19" s="1">
        <v>39</v>
      </c>
      <c r="G19" s="1">
        <v>0</v>
      </c>
      <c r="H19" s="1">
        <v>0</v>
      </c>
      <c r="I19" s="1">
        <v>0</v>
      </c>
      <c r="J19" s="14">
        <v>15.1</v>
      </c>
    </row>
    <row r="20" spans="1:10" x14ac:dyDescent="0.2">
      <c r="A20" s="4" t="s">
        <v>18</v>
      </c>
      <c r="B20" s="1" t="s">
        <v>36</v>
      </c>
      <c r="C20" s="1">
        <v>75.540000000000006</v>
      </c>
      <c r="D20" s="1">
        <v>1</v>
      </c>
      <c r="E20" s="1">
        <v>41</v>
      </c>
      <c r="F20" s="1">
        <v>33</v>
      </c>
      <c r="G20" s="1">
        <v>0</v>
      </c>
      <c r="H20" s="1">
        <v>0</v>
      </c>
      <c r="I20" s="1">
        <v>0</v>
      </c>
      <c r="J20" s="14">
        <v>15.5</v>
      </c>
    </row>
    <row r="21" spans="1:10" x14ac:dyDescent="0.2">
      <c r="A21" s="4" t="s">
        <v>19</v>
      </c>
      <c r="B21" s="1" t="s">
        <v>38</v>
      </c>
      <c r="C21" s="1">
        <v>86.289999999999992</v>
      </c>
      <c r="D21" s="1">
        <v>2</v>
      </c>
      <c r="E21" s="1">
        <v>36</v>
      </c>
      <c r="F21" s="1">
        <v>48</v>
      </c>
      <c r="G21" s="1">
        <v>0</v>
      </c>
      <c r="H21" s="1">
        <v>0</v>
      </c>
      <c r="I21" s="1">
        <v>0</v>
      </c>
      <c r="J21" s="14">
        <v>14</v>
      </c>
    </row>
    <row r="22" spans="1:10" x14ac:dyDescent="0.2">
      <c r="C22" s="60">
        <f>AVERAGE(C18:C21)</f>
        <v>84.504999999999995</v>
      </c>
      <c r="D22" s="60">
        <f t="shared" ref="D22:J22" si="2">AVERAGE(D18:D21)</f>
        <v>1.75</v>
      </c>
      <c r="E22" s="60">
        <f t="shared" si="2"/>
        <v>39.25</v>
      </c>
      <c r="F22" s="60">
        <f t="shared" si="2"/>
        <v>43.25</v>
      </c>
      <c r="G22" s="60">
        <f t="shared" si="2"/>
        <v>0</v>
      </c>
      <c r="H22" s="60">
        <f t="shared" si="2"/>
        <v>0.25</v>
      </c>
      <c r="I22" s="60">
        <f t="shared" si="2"/>
        <v>0.25</v>
      </c>
      <c r="J22" s="60">
        <f t="shared" si="2"/>
        <v>15.55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workbookViewId="0">
      <selection sqref="A1:J1"/>
    </sheetView>
  </sheetViews>
  <sheetFormatPr defaultRowHeight="14.25" x14ac:dyDescent="0.2"/>
  <sheetData>
    <row r="1" spans="1:11" ht="47.25" x14ac:dyDescent="0.2">
      <c r="A1" s="50" t="s">
        <v>6</v>
      </c>
      <c r="B1" s="51" t="s">
        <v>0</v>
      </c>
      <c r="C1" s="52" t="s">
        <v>1</v>
      </c>
      <c r="D1" s="55" t="s">
        <v>91</v>
      </c>
      <c r="E1" s="56" t="s">
        <v>92</v>
      </c>
      <c r="F1" s="57" t="s">
        <v>93</v>
      </c>
      <c r="G1" s="54" t="s">
        <v>94</v>
      </c>
      <c r="H1" s="58" t="s">
        <v>95</v>
      </c>
      <c r="I1" s="59" t="s">
        <v>96</v>
      </c>
      <c r="J1" s="53" t="s">
        <v>2</v>
      </c>
      <c r="K1" s="49"/>
    </row>
    <row r="2" spans="1:11" x14ac:dyDescent="0.2">
      <c r="A2" s="4" t="s">
        <v>16</v>
      </c>
      <c r="B2" s="8" t="s">
        <v>42</v>
      </c>
      <c r="C2" s="8">
        <v>161.76</v>
      </c>
      <c r="D2" s="8">
        <v>50</v>
      </c>
      <c r="E2" s="8">
        <v>68</v>
      </c>
      <c r="F2" s="8">
        <v>44</v>
      </c>
      <c r="G2" s="8">
        <v>0</v>
      </c>
      <c r="H2" s="8">
        <v>1</v>
      </c>
      <c r="I2" s="8">
        <v>0</v>
      </c>
      <c r="J2" s="14">
        <v>15.8</v>
      </c>
    </row>
    <row r="3" spans="1:11" x14ac:dyDescent="0.2">
      <c r="A3" s="4" t="s">
        <v>17</v>
      </c>
      <c r="B3" s="10" t="s">
        <v>44</v>
      </c>
      <c r="C3" s="10">
        <v>158.07999999999998</v>
      </c>
      <c r="D3" s="10">
        <v>53</v>
      </c>
      <c r="E3" s="10">
        <v>58</v>
      </c>
      <c r="F3" s="10">
        <v>46</v>
      </c>
      <c r="G3" s="10">
        <v>0</v>
      </c>
      <c r="H3" s="10">
        <v>0</v>
      </c>
      <c r="I3" s="10">
        <v>0</v>
      </c>
      <c r="J3" s="14">
        <v>15.8</v>
      </c>
    </row>
    <row r="4" spans="1:11" x14ac:dyDescent="0.2">
      <c r="A4" s="4" t="s">
        <v>18</v>
      </c>
      <c r="B4" s="7" t="s">
        <v>39</v>
      </c>
      <c r="C4" s="7">
        <v>162.92000000000002</v>
      </c>
      <c r="D4" s="7">
        <v>32</v>
      </c>
      <c r="E4" s="7">
        <v>93</v>
      </c>
      <c r="F4" s="7">
        <v>38</v>
      </c>
      <c r="G4" s="7">
        <v>0</v>
      </c>
      <c r="H4" s="7">
        <v>0</v>
      </c>
      <c r="I4" s="7">
        <v>0</v>
      </c>
      <c r="J4" s="14">
        <v>16.600000000000001</v>
      </c>
    </row>
    <row r="5" spans="1:11" x14ac:dyDescent="0.2">
      <c r="A5" s="4" t="s">
        <v>19</v>
      </c>
      <c r="B5" s="9" t="s">
        <v>43</v>
      </c>
      <c r="C5" s="9">
        <v>166.55</v>
      </c>
      <c r="D5" s="9">
        <v>50</v>
      </c>
      <c r="E5" s="9">
        <v>68</v>
      </c>
      <c r="F5" s="9">
        <v>49</v>
      </c>
      <c r="G5" s="9">
        <v>0</v>
      </c>
      <c r="H5" s="9">
        <v>0</v>
      </c>
      <c r="I5" s="9">
        <v>0</v>
      </c>
      <c r="J5" s="14">
        <v>14</v>
      </c>
    </row>
    <row r="6" spans="1:11" x14ac:dyDescent="0.2">
      <c r="A6" s="4"/>
    </row>
    <row r="7" spans="1:11" x14ac:dyDescent="0.2">
      <c r="A7" s="4" t="s">
        <v>29</v>
      </c>
      <c r="B7" s="4"/>
      <c r="C7" s="4"/>
      <c r="D7" s="4"/>
      <c r="E7" s="4"/>
      <c r="F7" s="4"/>
      <c r="G7" s="4"/>
      <c r="H7" s="4"/>
      <c r="I7" s="4"/>
    </row>
    <row r="8" spans="1:11" x14ac:dyDescent="0.2">
      <c r="A8" s="4" t="s">
        <v>16</v>
      </c>
      <c r="B8" s="8" t="s">
        <v>32</v>
      </c>
      <c r="C8" s="8">
        <v>79.420000000000016</v>
      </c>
      <c r="D8" s="8">
        <v>45</v>
      </c>
      <c r="E8" s="8">
        <v>32</v>
      </c>
      <c r="F8" s="8">
        <v>2</v>
      </c>
      <c r="G8" s="8">
        <v>0</v>
      </c>
      <c r="H8" s="8">
        <v>0</v>
      </c>
      <c r="I8" s="8">
        <v>0</v>
      </c>
      <c r="J8" s="14">
        <v>12.2</v>
      </c>
    </row>
    <row r="9" spans="1:11" x14ac:dyDescent="0.2">
      <c r="A9" s="4" t="s">
        <v>17</v>
      </c>
      <c r="B9" s="10" t="s">
        <v>45</v>
      </c>
      <c r="C9" s="10">
        <v>73.569999999999993</v>
      </c>
      <c r="D9" s="10">
        <v>49</v>
      </c>
      <c r="E9" s="10">
        <v>24</v>
      </c>
      <c r="F9" s="10">
        <v>0</v>
      </c>
      <c r="G9" s="10">
        <v>0</v>
      </c>
      <c r="H9" s="10">
        <v>0</v>
      </c>
      <c r="I9" s="10">
        <v>0</v>
      </c>
      <c r="J9" s="14">
        <v>9.4</v>
      </c>
    </row>
    <row r="10" spans="1:11" x14ac:dyDescent="0.2">
      <c r="A10" s="4" t="s">
        <v>18</v>
      </c>
      <c r="B10" s="7" t="s">
        <v>40</v>
      </c>
      <c r="C10" s="7">
        <v>80.460000000000008</v>
      </c>
      <c r="D10" s="7">
        <v>29</v>
      </c>
      <c r="E10" s="7">
        <v>51</v>
      </c>
      <c r="F10" s="7">
        <v>0</v>
      </c>
      <c r="G10" s="7">
        <v>0</v>
      </c>
      <c r="H10" s="7">
        <v>0</v>
      </c>
      <c r="I10" s="7">
        <v>0</v>
      </c>
      <c r="J10" s="14">
        <v>8.3000000000000007</v>
      </c>
    </row>
    <row r="11" spans="1:11" x14ac:dyDescent="0.2">
      <c r="A11" s="4" t="s">
        <v>19</v>
      </c>
      <c r="B11" s="9" t="s">
        <v>40</v>
      </c>
      <c r="C11" s="9">
        <v>77.2</v>
      </c>
      <c r="D11" s="9">
        <v>46</v>
      </c>
      <c r="E11" s="9">
        <v>31</v>
      </c>
      <c r="F11" s="9">
        <v>0</v>
      </c>
      <c r="G11" s="9">
        <v>0</v>
      </c>
      <c r="H11" s="9">
        <v>0</v>
      </c>
      <c r="I11" s="9">
        <v>0</v>
      </c>
      <c r="J11" s="14">
        <v>7.6</v>
      </c>
    </row>
    <row r="12" spans="1:11" x14ac:dyDescent="0.2">
      <c r="A12" s="4"/>
      <c r="B12" s="4"/>
      <c r="C12" s="4"/>
      <c r="D12" s="4"/>
      <c r="E12" s="4"/>
      <c r="F12" s="4"/>
      <c r="G12" s="4"/>
      <c r="H12" s="4"/>
      <c r="I12" s="4"/>
    </row>
    <row r="13" spans="1:11" x14ac:dyDescent="0.2">
      <c r="A13" s="4"/>
      <c r="B13" s="4"/>
      <c r="C13" s="4"/>
      <c r="D13" s="4"/>
      <c r="E13" s="4"/>
      <c r="F13" s="4"/>
      <c r="G13" s="4"/>
      <c r="H13" s="4"/>
      <c r="I13" s="4"/>
    </row>
    <row r="14" spans="1:11" x14ac:dyDescent="0.2">
      <c r="A14" s="4"/>
      <c r="B14" s="4"/>
      <c r="C14" s="4"/>
      <c r="D14" s="4"/>
      <c r="E14" s="4"/>
      <c r="F14" s="4"/>
      <c r="G14" s="4"/>
      <c r="H14" s="4"/>
      <c r="I14" s="4"/>
    </row>
    <row r="15" spans="1:11" x14ac:dyDescent="0.2">
      <c r="A15" s="4"/>
      <c r="B15" s="4"/>
      <c r="C15" s="4"/>
      <c r="D15" s="4"/>
      <c r="E15" s="4"/>
      <c r="F15" s="4"/>
      <c r="G15" s="4"/>
      <c r="H15" s="4"/>
      <c r="I15" s="4"/>
    </row>
    <row r="16" spans="1:11" x14ac:dyDescent="0.2">
      <c r="A16" s="4" t="s">
        <v>30</v>
      </c>
      <c r="B16" s="4"/>
      <c r="C16" s="4"/>
      <c r="D16" s="4"/>
      <c r="E16" s="4"/>
      <c r="F16" s="4"/>
      <c r="G16" s="4"/>
      <c r="H16" s="4"/>
      <c r="I16" s="4"/>
    </row>
    <row r="17" spans="1:10" x14ac:dyDescent="0.2">
      <c r="A17" s="4" t="s">
        <v>16</v>
      </c>
      <c r="B17" s="8" t="s">
        <v>38</v>
      </c>
      <c r="C17" s="8">
        <v>82.339999999999989</v>
      </c>
      <c r="D17" s="8">
        <v>5</v>
      </c>
      <c r="E17" s="8">
        <v>36</v>
      </c>
      <c r="F17" s="8">
        <v>42</v>
      </c>
      <c r="G17" s="8">
        <v>0</v>
      </c>
      <c r="H17" s="8">
        <v>1</v>
      </c>
      <c r="I17" s="8">
        <v>0</v>
      </c>
      <c r="J17" s="14">
        <v>15.8</v>
      </c>
    </row>
    <row r="18" spans="1:10" x14ac:dyDescent="0.2">
      <c r="A18" s="4" t="s">
        <v>17</v>
      </c>
      <c r="B18" s="10" t="s">
        <v>46</v>
      </c>
      <c r="C18" s="10">
        <v>84.51</v>
      </c>
      <c r="D18" s="10">
        <v>4</v>
      </c>
      <c r="E18" s="10">
        <v>34</v>
      </c>
      <c r="F18" s="10">
        <v>46</v>
      </c>
      <c r="G18" s="10">
        <v>0</v>
      </c>
      <c r="H18" s="10">
        <v>0</v>
      </c>
      <c r="I18" s="10">
        <v>0</v>
      </c>
      <c r="J18" s="14">
        <v>15.8</v>
      </c>
    </row>
    <row r="19" spans="1:10" x14ac:dyDescent="0.2">
      <c r="A19" s="4" t="s">
        <v>18</v>
      </c>
      <c r="B19" s="7" t="s">
        <v>41</v>
      </c>
      <c r="C19" s="7">
        <v>82.46</v>
      </c>
      <c r="D19" s="7">
        <v>3</v>
      </c>
      <c r="E19" s="7">
        <v>42</v>
      </c>
      <c r="F19" s="7">
        <v>38</v>
      </c>
      <c r="G19" s="7">
        <v>0</v>
      </c>
      <c r="H19" s="7">
        <v>0</v>
      </c>
      <c r="I19" s="7">
        <v>0</v>
      </c>
      <c r="J19" s="14">
        <v>16.600000000000001</v>
      </c>
    </row>
    <row r="20" spans="1:10" x14ac:dyDescent="0.2">
      <c r="A20" s="4" t="s">
        <v>19</v>
      </c>
      <c r="B20" s="9" t="s">
        <v>33</v>
      </c>
      <c r="C20" s="9">
        <v>89.350000000000009</v>
      </c>
      <c r="D20" s="9">
        <v>4</v>
      </c>
      <c r="E20" s="9">
        <v>37</v>
      </c>
      <c r="F20" s="9">
        <v>49</v>
      </c>
      <c r="G20" s="9">
        <v>0</v>
      </c>
      <c r="H20" s="9">
        <v>0</v>
      </c>
      <c r="I20" s="9">
        <v>0</v>
      </c>
      <c r="J20" s="14">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workbookViewId="0">
      <selection sqref="A1:J1"/>
    </sheetView>
  </sheetViews>
  <sheetFormatPr defaultRowHeight="14.25" x14ac:dyDescent="0.2"/>
  <cols>
    <col min="1" max="16384" width="9" style="6"/>
  </cols>
  <sheetData>
    <row r="1" spans="1:10" ht="47.25" x14ac:dyDescent="0.2">
      <c r="A1" s="50" t="s">
        <v>6</v>
      </c>
      <c r="B1" s="51" t="s">
        <v>0</v>
      </c>
      <c r="C1" s="52" t="s">
        <v>1</v>
      </c>
      <c r="D1" s="55" t="s">
        <v>91</v>
      </c>
      <c r="E1" s="56" t="s">
        <v>92</v>
      </c>
      <c r="F1" s="57" t="s">
        <v>93</v>
      </c>
      <c r="G1" s="54" t="s">
        <v>94</v>
      </c>
      <c r="H1" s="58" t="s">
        <v>95</v>
      </c>
      <c r="I1" s="59" t="s">
        <v>96</v>
      </c>
      <c r="J1" s="53" t="s">
        <v>2</v>
      </c>
    </row>
    <row r="2" spans="1:10" x14ac:dyDescent="0.2">
      <c r="A2" s="6" t="s">
        <v>16</v>
      </c>
      <c r="B2" s="13" t="s">
        <v>43</v>
      </c>
      <c r="C2" s="13">
        <v>195.51999999999995</v>
      </c>
      <c r="D2" s="13">
        <v>70</v>
      </c>
      <c r="E2" s="13">
        <v>46</v>
      </c>
      <c r="F2" s="13">
        <v>79</v>
      </c>
      <c r="G2" s="13">
        <v>0</v>
      </c>
      <c r="H2" s="13">
        <v>0</v>
      </c>
      <c r="I2" s="13">
        <v>0</v>
      </c>
      <c r="J2" s="14">
        <v>16.2</v>
      </c>
    </row>
    <row r="3" spans="1:10" x14ac:dyDescent="0.2">
      <c r="A3" s="6" t="s">
        <v>17</v>
      </c>
      <c r="B3" s="10"/>
      <c r="C3" s="10"/>
      <c r="D3" s="10"/>
      <c r="E3" s="10"/>
      <c r="F3" s="10"/>
      <c r="G3" s="10"/>
      <c r="H3" s="10"/>
      <c r="I3" s="10"/>
      <c r="J3" s="11"/>
    </row>
    <row r="4" spans="1:10" x14ac:dyDescent="0.2">
      <c r="A4" s="6" t="s">
        <v>18</v>
      </c>
      <c r="B4" s="12" t="s">
        <v>47</v>
      </c>
      <c r="C4" s="12">
        <v>195.60999999999996</v>
      </c>
      <c r="D4" s="12">
        <v>65</v>
      </c>
      <c r="E4" s="12">
        <v>51</v>
      </c>
      <c r="F4" s="12">
        <v>79</v>
      </c>
      <c r="G4" s="12">
        <v>0</v>
      </c>
      <c r="H4" s="12">
        <v>0</v>
      </c>
      <c r="I4" s="12">
        <v>0</v>
      </c>
      <c r="J4" s="14">
        <v>16.2</v>
      </c>
    </row>
    <row r="5" spans="1:10" x14ac:dyDescent="0.2">
      <c r="A5" s="6" t="s">
        <v>19</v>
      </c>
      <c r="B5" s="14" t="s">
        <v>50</v>
      </c>
      <c r="C5" s="14">
        <v>191.66000000000003</v>
      </c>
      <c r="D5" s="14">
        <v>70</v>
      </c>
      <c r="E5" s="14">
        <v>44</v>
      </c>
      <c r="F5" s="14">
        <v>78</v>
      </c>
      <c r="G5" s="14">
        <v>0</v>
      </c>
      <c r="H5" s="14">
        <v>0</v>
      </c>
      <c r="I5" s="14">
        <v>0</v>
      </c>
      <c r="J5" s="14">
        <v>16.5</v>
      </c>
    </row>
    <row r="7" spans="1:10" x14ac:dyDescent="0.2">
      <c r="A7" s="6" t="s">
        <v>29</v>
      </c>
    </row>
    <row r="8" spans="1:10" x14ac:dyDescent="0.2">
      <c r="A8" s="6" t="s">
        <v>16</v>
      </c>
      <c r="B8" s="13" t="s">
        <v>48</v>
      </c>
      <c r="C8" s="13">
        <v>97.96999999999997</v>
      </c>
      <c r="D8" s="13">
        <v>70</v>
      </c>
      <c r="E8" s="13">
        <v>28</v>
      </c>
      <c r="F8" s="13">
        <v>0</v>
      </c>
      <c r="G8" s="13">
        <v>0</v>
      </c>
      <c r="H8" s="13">
        <v>0</v>
      </c>
      <c r="I8" s="13">
        <v>0</v>
      </c>
      <c r="J8" s="14">
        <v>8.6</v>
      </c>
    </row>
    <row r="9" spans="1:10" x14ac:dyDescent="0.2">
      <c r="A9" s="6" t="s">
        <v>17</v>
      </c>
    </row>
    <row r="10" spans="1:10" x14ac:dyDescent="0.2">
      <c r="A10" s="6" t="s">
        <v>18</v>
      </c>
      <c r="B10" s="12" t="s">
        <v>27</v>
      </c>
      <c r="C10" s="12">
        <v>98.309999999999988</v>
      </c>
      <c r="D10" s="12">
        <v>65</v>
      </c>
      <c r="E10" s="12">
        <v>33</v>
      </c>
      <c r="F10" s="12">
        <v>0</v>
      </c>
      <c r="G10" s="12">
        <v>0</v>
      </c>
      <c r="H10" s="12">
        <v>0</v>
      </c>
      <c r="I10" s="12">
        <v>0</v>
      </c>
      <c r="J10" s="14">
        <v>8.6</v>
      </c>
    </row>
    <row r="11" spans="1:10" x14ac:dyDescent="0.2">
      <c r="A11" s="6" t="s">
        <v>19</v>
      </c>
      <c r="B11" s="14" t="s">
        <v>51</v>
      </c>
      <c r="C11" s="14">
        <v>94.990000000000023</v>
      </c>
      <c r="D11" s="14">
        <v>69</v>
      </c>
      <c r="E11" s="14">
        <v>26</v>
      </c>
      <c r="F11" s="14">
        <v>0</v>
      </c>
      <c r="G11" s="14">
        <v>0</v>
      </c>
      <c r="H11" s="14">
        <v>0</v>
      </c>
      <c r="I11" s="14">
        <v>0</v>
      </c>
      <c r="J11" s="14">
        <v>6.5</v>
      </c>
    </row>
    <row r="12" spans="1:10" x14ac:dyDescent="0.2">
      <c r="B12" s="10"/>
      <c r="C12" s="10"/>
      <c r="D12" s="10"/>
      <c r="E12" s="10"/>
      <c r="F12" s="10"/>
      <c r="G12" s="10"/>
      <c r="H12" s="10"/>
      <c r="I12" s="10"/>
    </row>
    <row r="13" spans="1:10" x14ac:dyDescent="0.2">
      <c r="B13" s="10"/>
      <c r="C13" s="10"/>
      <c r="D13" s="10"/>
      <c r="E13" s="10"/>
      <c r="F13" s="10"/>
      <c r="G13" s="10"/>
      <c r="H13" s="10"/>
      <c r="I13" s="10"/>
    </row>
    <row r="16" spans="1:10" x14ac:dyDescent="0.2">
      <c r="A16" s="6" t="s">
        <v>30</v>
      </c>
    </row>
    <row r="17" spans="1:10" x14ac:dyDescent="0.2">
      <c r="A17" s="6" t="s">
        <v>16</v>
      </c>
      <c r="B17" s="13" t="s">
        <v>49</v>
      </c>
      <c r="C17" s="13">
        <v>97.549999999999983</v>
      </c>
      <c r="D17" s="13">
        <v>0</v>
      </c>
      <c r="E17" s="13">
        <v>18</v>
      </c>
      <c r="F17" s="13">
        <v>79</v>
      </c>
      <c r="G17" s="13">
        <v>0</v>
      </c>
      <c r="H17" s="13">
        <v>0</v>
      </c>
      <c r="I17" s="13">
        <v>0</v>
      </c>
      <c r="J17" s="14">
        <v>16.2</v>
      </c>
    </row>
    <row r="18" spans="1:10" x14ac:dyDescent="0.2">
      <c r="A18" s="6" t="s">
        <v>17</v>
      </c>
    </row>
    <row r="19" spans="1:10" x14ac:dyDescent="0.2">
      <c r="A19" s="6" t="s">
        <v>18</v>
      </c>
      <c r="B19" s="12" t="s">
        <v>41</v>
      </c>
      <c r="C19" s="12">
        <v>97.299999999999983</v>
      </c>
      <c r="D19" s="12">
        <v>0</v>
      </c>
      <c r="E19" s="12">
        <v>18</v>
      </c>
      <c r="F19" s="12">
        <v>79</v>
      </c>
      <c r="G19" s="12">
        <v>0</v>
      </c>
      <c r="H19" s="12">
        <v>0</v>
      </c>
      <c r="I19" s="12">
        <v>0</v>
      </c>
      <c r="J19" s="14">
        <v>16.2</v>
      </c>
    </row>
    <row r="20" spans="1:10" x14ac:dyDescent="0.2">
      <c r="A20" s="6" t="s">
        <v>19</v>
      </c>
      <c r="B20" s="14" t="s">
        <v>52</v>
      </c>
      <c r="C20" s="14">
        <v>96.67</v>
      </c>
      <c r="D20" s="14">
        <v>0</v>
      </c>
      <c r="E20" s="14">
        <v>18</v>
      </c>
      <c r="F20" s="14">
        <v>78</v>
      </c>
      <c r="G20" s="14">
        <v>0</v>
      </c>
      <c r="H20" s="14">
        <v>0</v>
      </c>
      <c r="I20" s="14">
        <v>0</v>
      </c>
      <c r="J20" s="14">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J21"/>
  <sheetViews>
    <sheetView workbookViewId="0">
      <selection activeCell="A19" sqref="A19:J20"/>
    </sheetView>
  </sheetViews>
  <sheetFormatPr defaultRowHeight="14.25" x14ac:dyDescent="0.2"/>
  <cols>
    <col min="1" max="16384" width="9" style="15"/>
  </cols>
  <sheetData>
    <row r="1" spans="1:10" ht="47.25" x14ac:dyDescent="0.2">
      <c r="A1" s="50" t="s">
        <v>6</v>
      </c>
      <c r="B1" s="51" t="s">
        <v>0</v>
      </c>
      <c r="C1" s="52" t="s">
        <v>1</v>
      </c>
      <c r="D1" s="55" t="s">
        <v>91</v>
      </c>
      <c r="E1" s="56" t="s">
        <v>92</v>
      </c>
      <c r="F1" s="57" t="s">
        <v>93</v>
      </c>
      <c r="G1" s="54" t="s">
        <v>94</v>
      </c>
      <c r="H1" s="58" t="s">
        <v>95</v>
      </c>
      <c r="I1" s="59" t="s">
        <v>96</v>
      </c>
      <c r="J1" s="53" t="s">
        <v>2</v>
      </c>
    </row>
    <row r="2" spans="1:10" x14ac:dyDescent="0.2">
      <c r="A2" s="15" t="s">
        <v>16</v>
      </c>
      <c r="B2" s="17" t="s">
        <v>50</v>
      </c>
      <c r="C2" s="17">
        <v>184.19000000000003</v>
      </c>
      <c r="D2" s="17">
        <v>46</v>
      </c>
      <c r="E2" s="17">
        <v>63</v>
      </c>
      <c r="F2" s="17">
        <v>70</v>
      </c>
      <c r="G2" s="17">
        <v>4</v>
      </c>
      <c r="H2" s="17">
        <v>0</v>
      </c>
      <c r="I2" s="17">
        <v>0</v>
      </c>
      <c r="J2" s="19">
        <v>18</v>
      </c>
    </row>
    <row r="3" spans="1:10" x14ac:dyDescent="0.2">
      <c r="A3" s="15" t="s">
        <v>17</v>
      </c>
      <c r="B3" s="14"/>
      <c r="C3" s="14"/>
      <c r="D3" s="14"/>
      <c r="E3" s="14"/>
      <c r="F3" s="14"/>
      <c r="G3" s="14"/>
      <c r="H3" s="14"/>
      <c r="I3" s="14"/>
      <c r="J3" s="18"/>
    </row>
    <row r="4" spans="1:10" x14ac:dyDescent="0.2">
      <c r="A4" s="15" t="s">
        <v>18</v>
      </c>
      <c r="B4" s="16" t="s">
        <v>53</v>
      </c>
      <c r="C4" s="16">
        <v>192.76000000000005</v>
      </c>
      <c r="D4" s="16">
        <v>35</v>
      </c>
      <c r="E4" s="16">
        <v>83</v>
      </c>
      <c r="F4" s="16">
        <v>75</v>
      </c>
      <c r="G4" s="16">
        <v>0</v>
      </c>
      <c r="H4" s="16">
        <v>0</v>
      </c>
      <c r="I4" s="16">
        <v>0</v>
      </c>
      <c r="J4" s="19">
        <v>16.899999999999999</v>
      </c>
    </row>
    <row r="5" spans="1:10" x14ac:dyDescent="0.2">
      <c r="A5" s="15" t="s">
        <v>19</v>
      </c>
      <c r="B5" s="19" t="s">
        <v>57</v>
      </c>
      <c r="C5" s="19">
        <v>194.13</v>
      </c>
      <c r="D5" s="19">
        <v>45</v>
      </c>
      <c r="E5" s="19">
        <v>65</v>
      </c>
      <c r="F5" s="19">
        <v>85</v>
      </c>
      <c r="G5" s="19">
        <v>0</v>
      </c>
      <c r="H5" s="19">
        <v>0</v>
      </c>
      <c r="I5" s="19">
        <v>0</v>
      </c>
      <c r="J5" s="19">
        <v>17.3</v>
      </c>
    </row>
    <row r="6" spans="1:10" x14ac:dyDescent="0.2">
      <c r="C6" s="60">
        <f>AVERAGE(C2:C5)</f>
        <v>190.36</v>
      </c>
      <c r="D6" s="60">
        <f t="shared" ref="D6:J6" si="0">AVERAGE(D2:D5)</f>
        <v>42</v>
      </c>
      <c r="E6" s="60">
        <f t="shared" si="0"/>
        <v>70.333333333333329</v>
      </c>
      <c r="F6" s="60">
        <f t="shared" si="0"/>
        <v>76.666666666666671</v>
      </c>
      <c r="G6" s="60">
        <f t="shared" si="0"/>
        <v>1.3333333333333333</v>
      </c>
      <c r="H6" s="60">
        <f t="shared" si="0"/>
        <v>0</v>
      </c>
      <c r="I6" s="60">
        <f t="shared" si="0"/>
        <v>0</v>
      </c>
      <c r="J6" s="60">
        <f t="shared" si="0"/>
        <v>17.400000000000002</v>
      </c>
    </row>
    <row r="7" spans="1:10" x14ac:dyDescent="0.2">
      <c r="A7" s="15" t="s">
        <v>29</v>
      </c>
    </row>
    <row r="8" spans="1:10" x14ac:dyDescent="0.2">
      <c r="A8" s="15" t="s">
        <v>16</v>
      </c>
      <c r="B8" s="17" t="s">
        <v>45</v>
      </c>
      <c r="C8" s="17">
        <v>94.06</v>
      </c>
      <c r="D8" s="17">
        <v>43</v>
      </c>
      <c r="E8" s="17">
        <v>51</v>
      </c>
      <c r="F8" s="17">
        <v>0</v>
      </c>
      <c r="G8" s="17">
        <v>0</v>
      </c>
      <c r="H8" s="17">
        <v>0</v>
      </c>
      <c r="I8" s="17">
        <v>0</v>
      </c>
      <c r="J8" s="14">
        <v>7.9</v>
      </c>
    </row>
    <row r="9" spans="1:10" x14ac:dyDescent="0.2">
      <c r="A9" s="15" t="s">
        <v>17</v>
      </c>
    </row>
    <row r="10" spans="1:10" x14ac:dyDescent="0.2">
      <c r="A10" s="15" t="s">
        <v>18</v>
      </c>
      <c r="B10" s="16" t="s">
        <v>54</v>
      </c>
      <c r="C10" s="16">
        <v>97.130000000000038</v>
      </c>
      <c r="D10" s="16">
        <v>35</v>
      </c>
      <c r="E10" s="16">
        <v>62</v>
      </c>
      <c r="F10" s="16">
        <v>0</v>
      </c>
      <c r="G10" s="16">
        <v>0</v>
      </c>
      <c r="H10" s="16">
        <v>0</v>
      </c>
      <c r="I10" s="16">
        <v>0</v>
      </c>
      <c r="J10" s="14">
        <v>7.2</v>
      </c>
    </row>
    <row r="11" spans="1:10" x14ac:dyDescent="0.2">
      <c r="A11" s="15" t="s">
        <v>19</v>
      </c>
      <c r="B11" s="19" t="s">
        <v>45</v>
      </c>
      <c r="C11" s="19">
        <v>96.639999999999986</v>
      </c>
      <c r="D11" s="19">
        <v>44</v>
      </c>
      <c r="E11" s="19">
        <v>53</v>
      </c>
      <c r="F11" s="19">
        <v>0</v>
      </c>
      <c r="G11" s="19">
        <v>0</v>
      </c>
      <c r="H11" s="19">
        <v>0</v>
      </c>
      <c r="I11" s="19">
        <v>0</v>
      </c>
      <c r="J11" s="14">
        <v>7.6</v>
      </c>
    </row>
    <row r="12" spans="1:10" x14ac:dyDescent="0.2">
      <c r="C12" s="60">
        <f>AVERAGE(C8:C11)</f>
        <v>95.943333333333342</v>
      </c>
      <c r="D12" s="60">
        <f t="shared" ref="D12:J12" si="1">AVERAGE(D8:D11)</f>
        <v>40.666666666666664</v>
      </c>
      <c r="E12" s="60">
        <f t="shared" si="1"/>
        <v>55.333333333333336</v>
      </c>
      <c r="F12" s="60">
        <f t="shared" si="1"/>
        <v>0</v>
      </c>
      <c r="G12" s="60">
        <f t="shared" si="1"/>
        <v>0</v>
      </c>
      <c r="H12" s="60">
        <f t="shared" si="1"/>
        <v>0</v>
      </c>
      <c r="I12" s="60">
        <f t="shared" si="1"/>
        <v>0</v>
      </c>
      <c r="J12" s="60">
        <f t="shared" si="1"/>
        <v>7.5666666666666673</v>
      </c>
    </row>
    <row r="16" spans="1:10" x14ac:dyDescent="0.2">
      <c r="A16" s="15" t="s">
        <v>30</v>
      </c>
    </row>
    <row r="17" spans="1:10" x14ac:dyDescent="0.2">
      <c r="A17" s="15" t="s">
        <v>16</v>
      </c>
      <c r="B17" s="17" t="s">
        <v>56</v>
      </c>
      <c r="C17" s="17">
        <v>90.130000000000024</v>
      </c>
      <c r="D17" s="17">
        <v>3</v>
      </c>
      <c r="E17" s="17">
        <v>12</v>
      </c>
      <c r="F17" s="17">
        <v>70</v>
      </c>
      <c r="G17" s="17">
        <v>4</v>
      </c>
      <c r="H17" s="17">
        <v>0</v>
      </c>
      <c r="I17" s="17">
        <v>0</v>
      </c>
      <c r="J17" s="14">
        <v>18</v>
      </c>
    </row>
    <row r="18" spans="1:10" x14ac:dyDescent="0.2">
      <c r="A18" s="15" t="s">
        <v>17</v>
      </c>
    </row>
    <row r="19" spans="1:10" x14ac:dyDescent="0.2">
      <c r="A19" s="15" t="s">
        <v>18</v>
      </c>
      <c r="B19" s="16" t="s">
        <v>55</v>
      </c>
      <c r="C19" s="16">
        <v>95.63</v>
      </c>
      <c r="D19" s="16">
        <v>0</v>
      </c>
      <c r="E19" s="16">
        <v>21</v>
      </c>
      <c r="F19" s="16">
        <v>75</v>
      </c>
      <c r="G19" s="16">
        <v>0</v>
      </c>
      <c r="H19" s="16">
        <v>0</v>
      </c>
      <c r="I19" s="16">
        <v>0</v>
      </c>
      <c r="J19" s="14">
        <v>16.899999999999999</v>
      </c>
    </row>
    <row r="20" spans="1:10" x14ac:dyDescent="0.2">
      <c r="A20" s="15" t="s">
        <v>19</v>
      </c>
      <c r="B20" s="19" t="s">
        <v>58</v>
      </c>
      <c r="C20" s="19">
        <v>97.49</v>
      </c>
      <c r="D20" s="19">
        <v>1</v>
      </c>
      <c r="E20" s="19">
        <v>12</v>
      </c>
      <c r="F20" s="19">
        <v>85</v>
      </c>
      <c r="G20" s="19">
        <v>0</v>
      </c>
      <c r="H20" s="19">
        <v>0</v>
      </c>
      <c r="I20" s="19">
        <v>0</v>
      </c>
      <c r="J20" s="14">
        <v>17.3</v>
      </c>
    </row>
    <row r="21" spans="1:10" x14ac:dyDescent="0.2">
      <c r="C21" s="60">
        <f>AVERAGE(C17:C20)</f>
        <v>94.416666666666671</v>
      </c>
      <c r="D21" s="60">
        <f t="shared" ref="D21:J21" si="2">AVERAGE(D17:D20)</f>
        <v>1.3333333333333333</v>
      </c>
      <c r="E21" s="60">
        <f t="shared" si="2"/>
        <v>15</v>
      </c>
      <c r="F21" s="60">
        <f t="shared" si="2"/>
        <v>76.666666666666671</v>
      </c>
      <c r="G21" s="60">
        <f t="shared" si="2"/>
        <v>1.3333333333333333</v>
      </c>
      <c r="H21" s="60">
        <f t="shared" si="2"/>
        <v>0</v>
      </c>
      <c r="I21" s="60">
        <f t="shared" si="2"/>
        <v>0</v>
      </c>
      <c r="J21" s="60">
        <f t="shared" si="2"/>
        <v>17.400000000000002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workbookViewId="0">
      <selection sqref="A1:J1"/>
    </sheetView>
  </sheetViews>
  <sheetFormatPr defaultRowHeight="14.25" x14ac:dyDescent="0.2"/>
  <cols>
    <col min="1" max="16384" width="9" style="18"/>
  </cols>
  <sheetData>
    <row r="1" spans="1:10" ht="47.25" x14ac:dyDescent="0.2">
      <c r="A1" s="50" t="s">
        <v>6</v>
      </c>
      <c r="B1" s="51" t="s">
        <v>0</v>
      </c>
      <c r="C1" s="52" t="s">
        <v>1</v>
      </c>
      <c r="D1" s="55" t="s">
        <v>91</v>
      </c>
      <c r="E1" s="56" t="s">
        <v>92</v>
      </c>
      <c r="F1" s="57" t="s">
        <v>93</v>
      </c>
      <c r="G1" s="54" t="s">
        <v>94</v>
      </c>
      <c r="H1" s="58" t="s">
        <v>95</v>
      </c>
      <c r="I1" s="59" t="s">
        <v>96</v>
      </c>
      <c r="J1" s="53" t="s">
        <v>2</v>
      </c>
    </row>
    <row r="2" spans="1:10" x14ac:dyDescent="0.2">
      <c r="A2" s="18" t="s">
        <v>16</v>
      </c>
      <c r="B2" s="20" t="s">
        <v>59</v>
      </c>
      <c r="C2" s="20">
        <v>198.27999999999997</v>
      </c>
      <c r="D2" s="20">
        <v>71</v>
      </c>
      <c r="E2" s="20">
        <v>41</v>
      </c>
      <c r="F2" s="20">
        <v>86</v>
      </c>
      <c r="G2" s="20">
        <v>0</v>
      </c>
      <c r="H2" s="20">
        <v>0</v>
      </c>
      <c r="I2" s="20">
        <v>0</v>
      </c>
      <c r="J2" s="19"/>
    </row>
    <row r="3" spans="1:10" x14ac:dyDescent="0.2">
      <c r="A3" s="18" t="s">
        <v>17</v>
      </c>
      <c r="B3" s="19"/>
      <c r="C3" s="19"/>
      <c r="D3" s="19"/>
      <c r="E3" s="19"/>
      <c r="F3" s="19"/>
      <c r="G3" s="19"/>
      <c r="H3" s="19"/>
      <c r="I3" s="19"/>
    </row>
    <row r="4" spans="1:10" x14ac:dyDescent="0.2">
      <c r="A4" s="18" t="s">
        <v>18</v>
      </c>
      <c r="B4" s="22" t="s">
        <v>61</v>
      </c>
      <c r="C4" s="22">
        <v>194.66000000000003</v>
      </c>
      <c r="D4" s="22">
        <v>72</v>
      </c>
      <c r="E4" s="22">
        <v>37</v>
      </c>
      <c r="F4" s="22">
        <v>86</v>
      </c>
      <c r="G4" s="22">
        <v>0</v>
      </c>
      <c r="H4" s="22">
        <v>0</v>
      </c>
      <c r="I4" s="22">
        <v>0</v>
      </c>
      <c r="J4" s="19"/>
    </row>
    <row r="5" spans="1:10" x14ac:dyDescent="0.2">
      <c r="A5" s="18" t="s">
        <v>19</v>
      </c>
      <c r="B5" s="19"/>
      <c r="C5" s="19"/>
      <c r="D5" s="19"/>
      <c r="E5" s="19"/>
      <c r="F5" s="19"/>
      <c r="G5" s="19"/>
      <c r="H5" s="19"/>
      <c r="I5" s="19"/>
      <c r="J5" s="19"/>
    </row>
    <row r="7" spans="1:10" x14ac:dyDescent="0.2">
      <c r="A7" s="18" t="s">
        <v>29</v>
      </c>
    </row>
    <row r="8" spans="1:10" x14ac:dyDescent="0.2">
      <c r="A8" s="18" t="s">
        <v>16</v>
      </c>
      <c r="B8" s="20" t="s">
        <v>60</v>
      </c>
      <c r="C8" s="20">
        <v>97.479999999999961</v>
      </c>
      <c r="D8" s="20">
        <v>71</v>
      </c>
      <c r="E8" s="20">
        <v>27</v>
      </c>
      <c r="F8" s="20">
        <v>0</v>
      </c>
      <c r="G8" s="20">
        <v>0</v>
      </c>
      <c r="H8" s="20">
        <v>0</v>
      </c>
      <c r="I8" s="20">
        <v>0</v>
      </c>
      <c r="J8" s="19">
        <v>6.5</v>
      </c>
    </row>
    <row r="9" spans="1:10" x14ac:dyDescent="0.2">
      <c r="A9" s="18" t="s">
        <v>17</v>
      </c>
    </row>
    <row r="10" spans="1:10" x14ac:dyDescent="0.2">
      <c r="A10" s="18" t="s">
        <v>18</v>
      </c>
      <c r="B10" s="22" t="s">
        <v>45</v>
      </c>
      <c r="C10" s="22">
        <v>94.060000000000016</v>
      </c>
      <c r="D10" s="22">
        <v>71</v>
      </c>
      <c r="E10" s="22">
        <v>23</v>
      </c>
      <c r="F10" s="22">
        <v>0</v>
      </c>
      <c r="G10" s="22">
        <v>0</v>
      </c>
      <c r="H10" s="22">
        <v>0</v>
      </c>
      <c r="I10" s="22">
        <v>0</v>
      </c>
      <c r="J10" s="19">
        <v>6.5</v>
      </c>
    </row>
    <row r="11" spans="1:10" x14ac:dyDescent="0.2">
      <c r="A11" s="18" t="s">
        <v>19</v>
      </c>
      <c r="B11" s="19"/>
      <c r="C11" s="19"/>
      <c r="D11" s="19"/>
      <c r="E11" s="19"/>
      <c r="F11" s="19"/>
      <c r="G11" s="19"/>
      <c r="H11" s="19"/>
      <c r="I11" s="19"/>
      <c r="J11" s="19"/>
    </row>
    <row r="16" spans="1:10" x14ac:dyDescent="0.2">
      <c r="A16" s="18" t="s">
        <v>30</v>
      </c>
    </row>
    <row r="17" spans="1:10" x14ac:dyDescent="0.2">
      <c r="A17" s="18" t="s">
        <v>16</v>
      </c>
      <c r="B17" s="20" t="s">
        <v>49</v>
      </c>
      <c r="C17" s="20">
        <v>100.80000000000001</v>
      </c>
      <c r="D17" s="20">
        <v>0</v>
      </c>
      <c r="E17" s="20">
        <v>15</v>
      </c>
      <c r="F17" s="20">
        <v>86</v>
      </c>
      <c r="G17" s="20">
        <v>0</v>
      </c>
      <c r="H17" s="20">
        <v>0</v>
      </c>
      <c r="I17" s="20">
        <v>0</v>
      </c>
      <c r="J17" s="19">
        <v>16.2</v>
      </c>
    </row>
    <row r="18" spans="1:10" x14ac:dyDescent="0.2">
      <c r="A18" s="18" t="s">
        <v>17</v>
      </c>
    </row>
    <row r="19" spans="1:10" x14ac:dyDescent="0.2">
      <c r="A19" s="18" t="s">
        <v>18</v>
      </c>
      <c r="B19" s="22" t="s">
        <v>49</v>
      </c>
      <c r="C19" s="22">
        <v>100.6</v>
      </c>
      <c r="D19" s="22">
        <v>1</v>
      </c>
      <c r="E19" s="22">
        <v>14</v>
      </c>
      <c r="F19" s="22">
        <v>86</v>
      </c>
      <c r="G19" s="22">
        <v>0</v>
      </c>
      <c r="H19" s="22">
        <v>0</v>
      </c>
      <c r="I19" s="22">
        <v>0</v>
      </c>
      <c r="J19" s="19">
        <v>16.2</v>
      </c>
    </row>
    <row r="20" spans="1:10" x14ac:dyDescent="0.2">
      <c r="A20" s="18" t="s">
        <v>19</v>
      </c>
      <c r="B20" s="19"/>
      <c r="C20" s="19"/>
      <c r="D20" s="19"/>
      <c r="E20" s="19"/>
      <c r="F20" s="19"/>
      <c r="G20" s="19"/>
      <c r="H20" s="19"/>
      <c r="I20" s="19"/>
      <c r="J20"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21"/>
  <sheetViews>
    <sheetView workbookViewId="0">
      <selection activeCell="A19" sqref="A19:J20"/>
    </sheetView>
  </sheetViews>
  <sheetFormatPr defaultRowHeight="14.25" x14ac:dyDescent="0.2"/>
  <cols>
    <col min="1" max="16384" width="9" style="21"/>
  </cols>
  <sheetData>
    <row r="1" spans="1:10" ht="47.25" x14ac:dyDescent="0.2">
      <c r="A1" s="50" t="s">
        <v>6</v>
      </c>
      <c r="B1" s="51" t="s">
        <v>0</v>
      </c>
      <c r="C1" s="52" t="s">
        <v>1</v>
      </c>
      <c r="D1" s="55" t="s">
        <v>91</v>
      </c>
      <c r="E1" s="56" t="s">
        <v>92</v>
      </c>
      <c r="F1" s="57" t="s">
        <v>93</v>
      </c>
      <c r="G1" s="54" t="s">
        <v>94</v>
      </c>
      <c r="H1" s="58" t="s">
        <v>95</v>
      </c>
      <c r="I1" s="59" t="s">
        <v>96</v>
      </c>
      <c r="J1" s="53" t="s">
        <v>2</v>
      </c>
    </row>
    <row r="2" spans="1:10" x14ac:dyDescent="0.2">
      <c r="A2" s="21" t="s">
        <v>16</v>
      </c>
      <c r="B2" s="23" t="s">
        <v>62</v>
      </c>
      <c r="C2" s="23">
        <v>202.71000000000004</v>
      </c>
      <c r="D2" s="23">
        <v>14</v>
      </c>
      <c r="E2" s="23">
        <v>99</v>
      </c>
      <c r="F2" s="23">
        <v>90</v>
      </c>
      <c r="G2" s="23">
        <v>0</v>
      </c>
      <c r="H2" s="23">
        <v>0</v>
      </c>
      <c r="I2" s="23">
        <v>0</v>
      </c>
      <c r="J2" s="26">
        <v>16.899999999999999</v>
      </c>
    </row>
    <row r="3" spans="1:10" x14ac:dyDescent="0.2">
      <c r="A3" s="21" t="s">
        <v>17</v>
      </c>
      <c r="B3" s="22"/>
      <c r="C3" s="22"/>
      <c r="D3" s="22"/>
      <c r="E3" s="22"/>
      <c r="F3" s="22"/>
      <c r="G3" s="22"/>
      <c r="H3" s="22"/>
      <c r="I3" s="22"/>
      <c r="J3" s="25"/>
    </row>
    <row r="4" spans="1:10" x14ac:dyDescent="0.2">
      <c r="A4" s="21" t="s">
        <v>18</v>
      </c>
      <c r="B4" s="26" t="s">
        <v>66</v>
      </c>
      <c r="C4" s="26">
        <v>202.51</v>
      </c>
      <c r="D4" s="26">
        <v>16</v>
      </c>
      <c r="E4" s="26">
        <v>97</v>
      </c>
      <c r="F4" s="26">
        <v>90</v>
      </c>
      <c r="G4" s="26">
        <v>0</v>
      </c>
      <c r="H4" s="26">
        <v>1</v>
      </c>
      <c r="I4" s="26">
        <v>0</v>
      </c>
      <c r="J4" s="26">
        <v>16.899999999999999</v>
      </c>
    </row>
    <row r="5" spans="1:10" x14ac:dyDescent="0.2">
      <c r="A5" s="21" t="s">
        <v>19</v>
      </c>
      <c r="B5" s="24" t="s">
        <v>44</v>
      </c>
      <c r="C5" s="24">
        <v>201.45</v>
      </c>
      <c r="D5" s="24">
        <v>16</v>
      </c>
      <c r="E5" s="24">
        <v>96</v>
      </c>
      <c r="F5" s="24">
        <v>89</v>
      </c>
      <c r="G5" s="24">
        <v>0</v>
      </c>
      <c r="H5" s="24">
        <v>0</v>
      </c>
      <c r="I5" s="24">
        <v>0</v>
      </c>
      <c r="J5" s="26">
        <v>16.600000000000001</v>
      </c>
    </row>
    <row r="6" spans="1:10" x14ac:dyDescent="0.2">
      <c r="C6" s="60">
        <f>AVERAGE(C2:C5)</f>
        <v>202.22333333333336</v>
      </c>
      <c r="D6" s="60">
        <f t="shared" ref="D6:J6" si="0">AVERAGE(D2:D5)</f>
        <v>15.333333333333334</v>
      </c>
      <c r="E6" s="60">
        <f t="shared" si="0"/>
        <v>97.333333333333329</v>
      </c>
      <c r="F6" s="60">
        <f t="shared" si="0"/>
        <v>89.666666666666671</v>
      </c>
      <c r="G6" s="60">
        <f t="shared" si="0"/>
        <v>0</v>
      </c>
      <c r="H6" s="60">
        <f t="shared" si="0"/>
        <v>0.33333333333333331</v>
      </c>
      <c r="I6" s="60">
        <f t="shared" si="0"/>
        <v>0</v>
      </c>
      <c r="J6" s="60">
        <f t="shared" si="0"/>
        <v>16.8</v>
      </c>
    </row>
    <row r="7" spans="1:10" x14ac:dyDescent="0.2">
      <c r="A7" s="21" t="s">
        <v>29</v>
      </c>
    </row>
    <row r="8" spans="1:10" x14ac:dyDescent="0.2">
      <c r="A8" s="21" t="s">
        <v>16</v>
      </c>
      <c r="B8" s="23" t="s">
        <v>63</v>
      </c>
      <c r="C8" s="23">
        <v>101.36000000000004</v>
      </c>
      <c r="D8" s="23">
        <v>13</v>
      </c>
      <c r="E8" s="23">
        <v>88</v>
      </c>
      <c r="F8" s="23">
        <v>0</v>
      </c>
      <c r="G8" s="23">
        <v>0</v>
      </c>
      <c r="H8" s="23">
        <v>0</v>
      </c>
      <c r="I8" s="23">
        <v>0</v>
      </c>
      <c r="J8" s="22">
        <v>7.9</v>
      </c>
    </row>
    <row r="9" spans="1:10" x14ac:dyDescent="0.2">
      <c r="A9" s="21" t="s">
        <v>17</v>
      </c>
    </row>
    <row r="10" spans="1:10" x14ac:dyDescent="0.2">
      <c r="A10" s="21" t="s">
        <v>18</v>
      </c>
      <c r="B10" s="26" t="s">
        <v>32</v>
      </c>
      <c r="C10" s="26">
        <v>101.76999999999997</v>
      </c>
      <c r="D10" s="26">
        <v>15</v>
      </c>
      <c r="E10" s="26">
        <v>86</v>
      </c>
      <c r="F10" s="26">
        <v>0</v>
      </c>
      <c r="G10" s="26">
        <v>0</v>
      </c>
      <c r="H10" s="26">
        <v>0</v>
      </c>
      <c r="I10" s="26">
        <v>0</v>
      </c>
      <c r="J10" s="22">
        <v>7.6</v>
      </c>
    </row>
    <row r="11" spans="1:10" x14ac:dyDescent="0.2">
      <c r="A11" s="21" t="s">
        <v>19</v>
      </c>
      <c r="B11" s="24" t="s">
        <v>48</v>
      </c>
      <c r="C11" s="24">
        <v>100.04999999999998</v>
      </c>
      <c r="D11" s="24">
        <v>16</v>
      </c>
      <c r="E11" s="24">
        <v>84</v>
      </c>
      <c r="F11" s="24">
        <v>0</v>
      </c>
      <c r="G11" s="24">
        <v>0</v>
      </c>
      <c r="H11" s="24">
        <v>0</v>
      </c>
      <c r="I11" s="24">
        <v>0</v>
      </c>
      <c r="J11" s="22">
        <v>7.2</v>
      </c>
    </row>
    <row r="12" spans="1:10" x14ac:dyDescent="0.2">
      <c r="C12" s="60">
        <f>AVERAGE(C8:C11)</f>
        <v>101.05999999999999</v>
      </c>
      <c r="D12" s="60">
        <f t="shared" ref="D12:J12" si="1">AVERAGE(D8:D11)</f>
        <v>14.666666666666666</v>
      </c>
      <c r="E12" s="60">
        <f t="shared" si="1"/>
        <v>86</v>
      </c>
      <c r="F12" s="60">
        <f t="shared" si="1"/>
        <v>0</v>
      </c>
      <c r="G12" s="60">
        <f t="shared" si="1"/>
        <v>0</v>
      </c>
      <c r="H12" s="60">
        <f t="shared" si="1"/>
        <v>0</v>
      </c>
      <c r="I12" s="60">
        <f t="shared" si="1"/>
        <v>0</v>
      </c>
      <c r="J12" s="60">
        <f t="shared" si="1"/>
        <v>7.5666666666666664</v>
      </c>
    </row>
    <row r="16" spans="1:10" x14ac:dyDescent="0.2">
      <c r="A16" s="21" t="s">
        <v>30</v>
      </c>
    </row>
    <row r="17" spans="1:10" x14ac:dyDescent="0.2">
      <c r="A17" s="21" t="s">
        <v>16</v>
      </c>
      <c r="B17" s="23" t="s">
        <v>64</v>
      </c>
      <c r="C17" s="23">
        <v>101.35</v>
      </c>
      <c r="D17" s="23">
        <v>1</v>
      </c>
      <c r="E17" s="23">
        <v>11</v>
      </c>
      <c r="F17" s="23">
        <v>90</v>
      </c>
      <c r="G17" s="23">
        <v>0</v>
      </c>
      <c r="H17" s="23">
        <v>0</v>
      </c>
      <c r="I17" s="23">
        <v>0</v>
      </c>
      <c r="J17" s="22">
        <v>16.899999999999999</v>
      </c>
    </row>
    <row r="18" spans="1:10" x14ac:dyDescent="0.2">
      <c r="A18" s="21" t="s">
        <v>17</v>
      </c>
    </row>
    <row r="19" spans="1:10" x14ac:dyDescent="0.2">
      <c r="A19" s="21" t="s">
        <v>18</v>
      </c>
      <c r="B19" s="26" t="s">
        <v>67</v>
      </c>
      <c r="C19" s="26">
        <v>100.74000000000001</v>
      </c>
      <c r="D19" s="26">
        <v>1</v>
      </c>
      <c r="E19" s="26">
        <v>10</v>
      </c>
      <c r="F19" s="26">
        <v>90</v>
      </c>
      <c r="G19" s="26">
        <v>0</v>
      </c>
      <c r="H19" s="26">
        <v>1</v>
      </c>
      <c r="I19" s="26">
        <v>0</v>
      </c>
      <c r="J19" s="22">
        <v>16.899999999999999</v>
      </c>
    </row>
    <row r="20" spans="1:10" x14ac:dyDescent="0.2">
      <c r="A20" s="21" t="s">
        <v>19</v>
      </c>
      <c r="B20" s="24" t="s">
        <v>65</v>
      </c>
      <c r="C20" s="24">
        <v>101.4</v>
      </c>
      <c r="D20" s="24">
        <v>1</v>
      </c>
      <c r="E20" s="24">
        <v>12</v>
      </c>
      <c r="F20" s="24">
        <v>89</v>
      </c>
      <c r="G20" s="24">
        <v>0</v>
      </c>
      <c r="H20" s="24">
        <v>0</v>
      </c>
      <c r="I20" s="24">
        <v>0</v>
      </c>
      <c r="J20" s="22">
        <v>16.600000000000001</v>
      </c>
    </row>
    <row r="21" spans="1:10" x14ac:dyDescent="0.2">
      <c r="C21" s="60">
        <f>AVERAGE(C17:C20)</f>
        <v>101.16333333333334</v>
      </c>
      <c r="D21" s="60">
        <f t="shared" ref="D21:J21" si="2">AVERAGE(D17:D20)</f>
        <v>1</v>
      </c>
      <c r="E21" s="60">
        <f t="shared" si="2"/>
        <v>11</v>
      </c>
      <c r="F21" s="60">
        <f t="shared" si="2"/>
        <v>89.666666666666671</v>
      </c>
      <c r="G21" s="60">
        <f t="shared" si="2"/>
        <v>0</v>
      </c>
      <c r="H21" s="60">
        <f t="shared" si="2"/>
        <v>0.33333333333333331</v>
      </c>
      <c r="I21" s="60">
        <f t="shared" si="2"/>
        <v>0</v>
      </c>
      <c r="J21" s="60">
        <f t="shared" si="2"/>
        <v>16.8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
  <sheetViews>
    <sheetView workbookViewId="0">
      <selection sqref="A1:J1"/>
    </sheetView>
  </sheetViews>
  <sheetFormatPr defaultRowHeight="14.25" x14ac:dyDescent="0.2"/>
  <sheetData>
    <row r="1" spans="1:10" ht="47.25" x14ac:dyDescent="0.2">
      <c r="A1" s="50" t="s">
        <v>6</v>
      </c>
      <c r="B1" s="51" t="s">
        <v>0</v>
      </c>
      <c r="C1" s="52" t="s">
        <v>1</v>
      </c>
      <c r="D1" s="55" t="s">
        <v>91</v>
      </c>
      <c r="E1" s="56" t="s">
        <v>92</v>
      </c>
      <c r="F1" s="57" t="s">
        <v>93</v>
      </c>
      <c r="G1" s="54" t="s">
        <v>94</v>
      </c>
      <c r="H1" s="58" t="s">
        <v>95</v>
      </c>
      <c r="I1" s="59" t="s">
        <v>96</v>
      </c>
      <c r="J1" s="53" t="s">
        <v>2</v>
      </c>
    </row>
    <row r="2" spans="1:10" x14ac:dyDescent="0.2">
      <c r="A2" s="26" t="s">
        <v>16</v>
      </c>
      <c r="B2" s="26" t="s">
        <v>69</v>
      </c>
      <c r="C2" s="26">
        <v>13625.679999999998</v>
      </c>
      <c r="D2" s="26">
        <v>245</v>
      </c>
      <c r="E2" s="26">
        <v>1368</v>
      </c>
      <c r="F2" s="26">
        <v>3927</v>
      </c>
      <c r="G2" s="26">
        <v>8086</v>
      </c>
      <c r="H2" s="26">
        <v>3</v>
      </c>
      <c r="I2" s="26">
        <v>4.0691499999999996</v>
      </c>
    </row>
    <row r="3" spans="1:10" x14ac:dyDescent="0.2">
      <c r="A3" s="25" t="s">
        <v>19</v>
      </c>
      <c r="B3" s="26" t="s">
        <v>68</v>
      </c>
      <c r="C3" s="26">
        <v>12254.779999999988</v>
      </c>
      <c r="D3" s="26">
        <v>113</v>
      </c>
      <c r="E3" s="26">
        <v>2183</v>
      </c>
      <c r="F3" s="26">
        <v>3536</v>
      </c>
      <c r="G3" s="26">
        <v>6422</v>
      </c>
      <c r="H3" s="26">
        <v>3</v>
      </c>
      <c r="I3" s="26">
        <v>4.1482400000000004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J33"/>
  <sheetViews>
    <sheetView topLeftCell="A7" workbookViewId="0">
      <selection activeCell="A31" sqref="A31:J32"/>
    </sheetView>
  </sheetViews>
  <sheetFormatPr defaultRowHeight="14.25" x14ac:dyDescent="0.2"/>
  <cols>
    <col min="1" max="1" width="9" style="27"/>
    <col min="2" max="9" width="9" style="29"/>
    <col min="10" max="16384" width="9" style="27"/>
  </cols>
  <sheetData>
    <row r="1" spans="1:10" s="28" customFormat="1" ht="49.5" customHeight="1" x14ac:dyDescent="0.2">
      <c r="A1" s="65" t="s">
        <v>80</v>
      </c>
      <c r="B1" s="66"/>
      <c r="C1" s="66"/>
      <c r="D1" s="66"/>
      <c r="E1" s="66"/>
      <c r="F1" s="66"/>
      <c r="G1" s="66"/>
      <c r="H1" s="66"/>
      <c r="I1" s="66"/>
      <c r="J1" s="67"/>
    </row>
    <row r="2" spans="1:10" ht="47.25" x14ac:dyDescent="0.2">
      <c r="A2" s="50" t="s">
        <v>6</v>
      </c>
      <c r="B2" s="51" t="s">
        <v>0</v>
      </c>
      <c r="C2" s="52" t="s">
        <v>1</v>
      </c>
      <c r="D2" s="55" t="s">
        <v>91</v>
      </c>
      <c r="E2" s="56" t="s">
        <v>92</v>
      </c>
      <c r="F2" s="57" t="s">
        <v>93</v>
      </c>
      <c r="G2" s="54" t="s">
        <v>94</v>
      </c>
      <c r="H2" s="58" t="s">
        <v>95</v>
      </c>
      <c r="I2" s="59" t="s">
        <v>96</v>
      </c>
      <c r="J2" s="53" t="s">
        <v>2</v>
      </c>
    </row>
    <row r="3" spans="1:10" x14ac:dyDescent="0.2">
      <c r="A3" s="35" t="s">
        <v>16</v>
      </c>
      <c r="B3" s="30" t="s">
        <v>73</v>
      </c>
      <c r="C3" s="30">
        <v>301.95000000000005</v>
      </c>
      <c r="D3" s="32">
        <v>151</v>
      </c>
      <c r="E3" s="32">
        <v>37</v>
      </c>
      <c r="F3" s="32">
        <v>113</v>
      </c>
      <c r="G3" s="32">
        <v>0</v>
      </c>
      <c r="H3" s="30">
        <v>1</v>
      </c>
      <c r="I3" s="30">
        <v>0</v>
      </c>
      <c r="J3" s="36">
        <v>16.2</v>
      </c>
    </row>
    <row r="4" spans="1:10" x14ac:dyDescent="0.2">
      <c r="A4" s="35" t="s">
        <v>18</v>
      </c>
      <c r="B4" s="30" t="s">
        <v>77</v>
      </c>
      <c r="C4" s="30">
        <v>299.08000000000004</v>
      </c>
      <c r="D4" s="32">
        <v>149</v>
      </c>
      <c r="E4" s="32">
        <v>24</v>
      </c>
      <c r="F4" s="32">
        <v>126</v>
      </c>
      <c r="G4" s="32">
        <v>0</v>
      </c>
      <c r="H4" s="30">
        <v>1</v>
      </c>
      <c r="I4" s="30">
        <v>0</v>
      </c>
      <c r="J4" s="36">
        <v>16.600000000000001</v>
      </c>
    </row>
    <row r="5" spans="1:10" x14ac:dyDescent="0.2">
      <c r="A5" s="35" t="s">
        <v>19</v>
      </c>
      <c r="B5" s="31">
        <v>2.4421296296296296E-3</v>
      </c>
      <c r="C5" s="30">
        <v>301.17</v>
      </c>
      <c r="D5" s="32">
        <v>149</v>
      </c>
      <c r="E5" s="32">
        <v>40</v>
      </c>
      <c r="F5" s="32">
        <v>112</v>
      </c>
      <c r="G5" s="32">
        <v>0</v>
      </c>
      <c r="H5" s="30">
        <v>0</v>
      </c>
      <c r="I5" s="30">
        <v>0</v>
      </c>
      <c r="J5" s="36">
        <v>16.600000000000001</v>
      </c>
    </row>
    <row r="6" spans="1:10" x14ac:dyDescent="0.2">
      <c r="A6" s="33"/>
      <c r="B6" s="37"/>
      <c r="C6" s="37">
        <f>AVERAGE(C3:C5)</f>
        <v>300.73333333333335</v>
      </c>
      <c r="D6" s="37">
        <f t="shared" ref="D6:J6" si="0">AVERAGE(D3:D5)</f>
        <v>149.66666666666666</v>
      </c>
      <c r="E6" s="37">
        <f t="shared" si="0"/>
        <v>33.666666666666664</v>
      </c>
      <c r="F6" s="37">
        <f t="shared" si="0"/>
        <v>117</v>
      </c>
      <c r="G6" s="37">
        <f t="shared" si="0"/>
        <v>0</v>
      </c>
      <c r="H6" s="37">
        <f t="shared" si="0"/>
        <v>0.66666666666666663</v>
      </c>
      <c r="I6" s="37">
        <f t="shared" si="0"/>
        <v>0</v>
      </c>
      <c r="J6" s="37">
        <f t="shared" si="0"/>
        <v>16.466666666666665</v>
      </c>
    </row>
    <row r="7" spans="1:10" x14ac:dyDescent="0.2">
      <c r="A7" s="33"/>
      <c r="B7" s="37"/>
      <c r="C7" s="37"/>
      <c r="D7" s="38"/>
      <c r="E7" s="38"/>
      <c r="F7" s="38"/>
      <c r="G7" s="38"/>
      <c r="H7" s="37"/>
      <c r="I7" s="37"/>
      <c r="J7" s="34"/>
    </row>
    <row r="8" spans="1:10" x14ac:dyDescent="0.2">
      <c r="A8" s="33"/>
      <c r="B8" s="37"/>
      <c r="C8" s="37"/>
      <c r="D8" s="38"/>
      <c r="E8" s="38"/>
      <c r="F8" s="38"/>
      <c r="G8" s="38"/>
      <c r="H8" s="37"/>
      <c r="I8" s="37"/>
      <c r="J8" s="39"/>
    </row>
    <row r="9" spans="1:10" x14ac:dyDescent="0.2">
      <c r="A9" s="40" t="s">
        <v>70</v>
      </c>
      <c r="B9" s="37"/>
      <c r="C9" s="37"/>
      <c r="D9" s="38"/>
      <c r="E9" s="38"/>
      <c r="F9" s="38"/>
      <c r="G9" s="38"/>
      <c r="H9" s="37"/>
      <c r="I9" s="37"/>
      <c r="J9" s="39"/>
    </row>
    <row r="10" spans="1:10" x14ac:dyDescent="0.2">
      <c r="A10" s="33" t="s">
        <v>29</v>
      </c>
      <c r="B10" s="37"/>
      <c r="C10" s="37"/>
      <c r="D10" s="38"/>
      <c r="E10" s="38"/>
      <c r="F10" s="38"/>
      <c r="G10" s="38"/>
      <c r="H10" s="37"/>
      <c r="I10" s="37"/>
      <c r="J10" s="39"/>
    </row>
    <row r="11" spans="1:10" x14ac:dyDescent="0.2">
      <c r="A11" s="35" t="s">
        <v>16</v>
      </c>
      <c r="B11" s="30" t="s">
        <v>74</v>
      </c>
      <c r="C11" s="30">
        <v>49.119999999999983</v>
      </c>
      <c r="D11" s="32">
        <v>49</v>
      </c>
      <c r="E11" s="32">
        <v>0</v>
      </c>
      <c r="F11" s="32">
        <v>0</v>
      </c>
      <c r="G11" s="32">
        <v>0</v>
      </c>
      <c r="H11" s="30">
        <v>0</v>
      </c>
      <c r="I11" s="30">
        <v>0</v>
      </c>
      <c r="J11" s="36">
        <v>6.1</v>
      </c>
    </row>
    <row r="12" spans="1:10" x14ac:dyDescent="0.2">
      <c r="A12" s="35" t="s">
        <v>18</v>
      </c>
      <c r="B12" s="30" t="s">
        <v>65</v>
      </c>
      <c r="C12" s="30">
        <v>49.190000000000005</v>
      </c>
      <c r="D12" s="32">
        <v>49</v>
      </c>
      <c r="E12" s="32">
        <v>0</v>
      </c>
      <c r="F12" s="32">
        <v>0</v>
      </c>
      <c r="G12" s="32">
        <v>0</v>
      </c>
      <c r="H12" s="30">
        <v>0</v>
      </c>
      <c r="I12" s="30">
        <v>0</v>
      </c>
      <c r="J12" s="36">
        <v>6.1</v>
      </c>
    </row>
    <row r="13" spans="1:10" x14ac:dyDescent="0.2">
      <c r="A13" s="35" t="s">
        <v>19</v>
      </c>
      <c r="B13" s="31">
        <v>5.5555555555555556E-4</v>
      </c>
      <c r="C13" s="30">
        <v>49.57</v>
      </c>
      <c r="D13" s="32">
        <v>47</v>
      </c>
      <c r="E13" s="32">
        <v>3</v>
      </c>
      <c r="F13" s="32">
        <v>0</v>
      </c>
      <c r="G13" s="32">
        <v>0</v>
      </c>
      <c r="H13" s="30">
        <v>0</v>
      </c>
      <c r="I13" s="30">
        <v>0</v>
      </c>
      <c r="J13" s="36">
        <v>6.5</v>
      </c>
    </row>
    <row r="14" spans="1:10" x14ac:dyDescent="0.2">
      <c r="A14" s="33"/>
      <c r="B14" s="37"/>
      <c r="C14" s="61">
        <f>AVERAGE(C11:C13)</f>
        <v>49.293333333333329</v>
      </c>
      <c r="D14" s="61">
        <f t="shared" ref="D14:J14" si="1">AVERAGE(D11:D13)</f>
        <v>48.333333333333336</v>
      </c>
      <c r="E14" s="61">
        <f t="shared" si="1"/>
        <v>1</v>
      </c>
      <c r="F14" s="61">
        <f t="shared" si="1"/>
        <v>0</v>
      </c>
      <c r="G14" s="61">
        <f t="shared" si="1"/>
        <v>0</v>
      </c>
      <c r="H14" s="61">
        <f t="shared" si="1"/>
        <v>0</v>
      </c>
      <c r="I14" s="61">
        <f t="shared" si="1"/>
        <v>0</v>
      </c>
      <c r="J14" s="61">
        <f t="shared" si="1"/>
        <v>6.2333333333333334</v>
      </c>
    </row>
    <row r="15" spans="1:10" x14ac:dyDescent="0.2">
      <c r="A15" s="33" t="s">
        <v>70</v>
      </c>
      <c r="B15" s="37"/>
      <c r="C15" s="37"/>
      <c r="D15" s="38"/>
      <c r="E15" s="38"/>
      <c r="F15" s="38"/>
      <c r="G15" s="38"/>
      <c r="H15" s="37"/>
      <c r="I15" s="37"/>
      <c r="J15" s="34"/>
    </row>
    <row r="16" spans="1:10" x14ac:dyDescent="0.2">
      <c r="A16" s="33" t="s">
        <v>72</v>
      </c>
      <c r="B16" s="37"/>
      <c r="C16" s="37"/>
      <c r="D16" s="38"/>
      <c r="E16" s="38"/>
      <c r="F16" s="38"/>
      <c r="G16" s="38"/>
      <c r="H16" s="37"/>
      <c r="I16" s="37"/>
      <c r="J16" s="34"/>
    </row>
    <row r="17" spans="1:10" x14ac:dyDescent="0.2">
      <c r="A17" s="35" t="s">
        <v>16</v>
      </c>
      <c r="B17" s="30" t="s">
        <v>75</v>
      </c>
      <c r="C17" s="30">
        <v>50.6</v>
      </c>
      <c r="D17" s="32">
        <v>0</v>
      </c>
      <c r="E17" s="32">
        <v>19</v>
      </c>
      <c r="F17" s="32">
        <v>31</v>
      </c>
      <c r="G17" s="32">
        <v>0</v>
      </c>
      <c r="H17" s="30">
        <v>1</v>
      </c>
      <c r="I17" s="30">
        <v>0</v>
      </c>
      <c r="J17" s="36">
        <v>15.1</v>
      </c>
    </row>
    <row r="18" spans="1:10" x14ac:dyDescent="0.2">
      <c r="A18" s="35" t="s">
        <v>18</v>
      </c>
      <c r="B18" s="30" t="s">
        <v>78</v>
      </c>
      <c r="C18" s="30">
        <v>49.389999999999993</v>
      </c>
      <c r="D18" s="32">
        <v>0</v>
      </c>
      <c r="E18" s="32">
        <v>11</v>
      </c>
      <c r="F18" s="32">
        <v>38</v>
      </c>
      <c r="G18" s="32">
        <v>0</v>
      </c>
      <c r="H18" s="30">
        <v>1</v>
      </c>
      <c r="I18" s="30">
        <v>0</v>
      </c>
      <c r="J18" s="36">
        <v>15.1</v>
      </c>
    </row>
    <row r="19" spans="1:10" x14ac:dyDescent="0.2">
      <c r="A19" s="35" t="s">
        <v>19</v>
      </c>
      <c r="B19" s="31">
        <v>3.2407407407407406E-4</v>
      </c>
      <c r="C19" s="63">
        <v>50.22</v>
      </c>
      <c r="D19" s="63">
        <v>0</v>
      </c>
      <c r="E19" s="63">
        <v>19</v>
      </c>
      <c r="F19" s="63">
        <v>30</v>
      </c>
      <c r="G19" s="63">
        <v>0</v>
      </c>
      <c r="H19" s="63">
        <v>0</v>
      </c>
      <c r="I19" s="63">
        <v>0</v>
      </c>
      <c r="J19" s="64">
        <v>15.1</v>
      </c>
    </row>
    <row r="20" spans="1:10" x14ac:dyDescent="0.2">
      <c r="A20" s="33"/>
      <c r="B20" s="37"/>
      <c r="C20" s="61">
        <f>AVERAGE(C17:C19)</f>
        <v>50.069999999999993</v>
      </c>
      <c r="D20" s="61">
        <f t="shared" ref="D20:J20" si="2">AVERAGE(D17:D19)</f>
        <v>0</v>
      </c>
      <c r="E20" s="61">
        <f t="shared" si="2"/>
        <v>16.333333333333332</v>
      </c>
      <c r="F20" s="61">
        <f t="shared" si="2"/>
        <v>33</v>
      </c>
      <c r="G20" s="61">
        <f t="shared" si="2"/>
        <v>0</v>
      </c>
      <c r="H20" s="61">
        <f t="shared" si="2"/>
        <v>0.66666666666666663</v>
      </c>
      <c r="I20" s="61">
        <f t="shared" si="2"/>
        <v>0</v>
      </c>
      <c r="J20" s="61">
        <f t="shared" si="2"/>
        <v>15.1</v>
      </c>
    </row>
    <row r="21" spans="1:10" x14ac:dyDescent="0.2">
      <c r="A21" s="33" t="s">
        <v>71</v>
      </c>
      <c r="B21" s="37"/>
      <c r="C21" s="37"/>
      <c r="D21" s="38"/>
      <c r="E21" s="38"/>
      <c r="F21" s="38"/>
      <c r="G21" s="38"/>
      <c r="H21" s="37"/>
      <c r="I21" s="37"/>
      <c r="J21" s="34"/>
    </row>
    <row r="22" spans="1:10" x14ac:dyDescent="0.2">
      <c r="A22" s="33" t="s">
        <v>29</v>
      </c>
      <c r="B22" s="37"/>
      <c r="C22" s="37"/>
      <c r="D22" s="38"/>
      <c r="E22" s="38"/>
      <c r="F22" s="38"/>
      <c r="G22" s="38"/>
      <c r="H22" s="37"/>
      <c r="I22" s="37"/>
      <c r="J22" s="34"/>
    </row>
    <row r="23" spans="1:10" x14ac:dyDescent="0.2">
      <c r="A23" s="35" t="s">
        <v>16</v>
      </c>
      <c r="B23" s="30" t="s">
        <v>76</v>
      </c>
      <c r="C23" s="30">
        <v>100.97</v>
      </c>
      <c r="D23" s="32">
        <v>101</v>
      </c>
      <c r="E23" s="32">
        <v>0</v>
      </c>
      <c r="F23" s="32">
        <v>0</v>
      </c>
      <c r="G23" s="32">
        <v>0</v>
      </c>
      <c r="H23" s="30">
        <v>0</v>
      </c>
      <c r="I23" s="30">
        <v>0</v>
      </c>
      <c r="J23" s="36">
        <v>5.8</v>
      </c>
    </row>
    <row r="24" spans="1:10" x14ac:dyDescent="0.2">
      <c r="A24" s="35" t="s">
        <v>18</v>
      </c>
      <c r="B24" s="30" t="s">
        <v>79</v>
      </c>
      <c r="C24" s="30">
        <v>98.77000000000001</v>
      </c>
      <c r="D24" s="32">
        <v>99</v>
      </c>
      <c r="E24" s="32">
        <v>0</v>
      </c>
      <c r="F24" s="32">
        <v>0</v>
      </c>
      <c r="G24" s="32">
        <v>0</v>
      </c>
      <c r="H24" s="30">
        <v>0</v>
      </c>
      <c r="I24" s="30">
        <v>0</v>
      </c>
      <c r="J24" s="36">
        <v>5.8</v>
      </c>
    </row>
    <row r="25" spans="1:10" x14ac:dyDescent="0.2">
      <c r="A25" s="35" t="s">
        <v>19</v>
      </c>
      <c r="B25" s="31">
        <v>1.0648148148148147E-3</v>
      </c>
      <c r="C25" s="30">
        <v>100.3</v>
      </c>
      <c r="D25" s="32">
        <v>100</v>
      </c>
      <c r="E25" s="32">
        <v>0</v>
      </c>
      <c r="F25" s="32">
        <v>0</v>
      </c>
      <c r="G25" s="32">
        <v>0</v>
      </c>
      <c r="H25" s="30">
        <v>0</v>
      </c>
      <c r="I25" s="30">
        <v>0</v>
      </c>
      <c r="J25" s="36">
        <v>5.8</v>
      </c>
    </row>
    <row r="26" spans="1:10" x14ac:dyDescent="0.2">
      <c r="A26" s="33"/>
      <c r="B26" s="37"/>
      <c r="C26" s="61">
        <f>AVERAGE(C23:C25)</f>
        <v>100.01333333333334</v>
      </c>
      <c r="D26" s="61">
        <f t="shared" ref="D26:J26" si="3">AVERAGE(D23:D25)</f>
        <v>100</v>
      </c>
      <c r="E26" s="61">
        <f t="shared" si="3"/>
        <v>0</v>
      </c>
      <c r="F26" s="61">
        <f t="shared" si="3"/>
        <v>0</v>
      </c>
      <c r="G26" s="61">
        <f t="shared" si="3"/>
        <v>0</v>
      </c>
      <c r="H26" s="61">
        <f t="shared" si="3"/>
        <v>0</v>
      </c>
      <c r="I26" s="61">
        <f t="shared" si="3"/>
        <v>0</v>
      </c>
      <c r="J26" s="61">
        <f t="shared" si="3"/>
        <v>5.8</v>
      </c>
    </row>
    <row r="27" spans="1:10" x14ac:dyDescent="0.2">
      <c r="A27" s="33"/>
      <c r="B27" s="37"/>
      <c r="C27" s="37"/>
      <c r="D27" s="38"/>
      <c r="E27" s="38"/>
      <c r="F27" s="38"/>
      <c r="G27" s="38"/>
      <c r="H27" s="37"/>
      <c r="I27" s="37"/>
      <c r="J27" s="34"/>
    </row>
    <row r="28" spans="1:10" x14ac:dyDescent="0.2">
      <c r="A28" s="33" t="s">
        <v>71</v>
      </c>
      <c r="B28" s="37"/>
      <c r="C28" s="37"/>
      <c r="D28" s="38"/>
      <c r="E28" s="38"/>
      <c r="F28" s="38"/>
      <c r="G28" s="38"/>
      <c r="H28" s="37"/>
      <c r="I28" s="37"/>
      <c r="J28" s="34"/>
    </row>
    <row r="29" spans="1:10" x14ac:dyDescent="0.2">
      <c r="A29" s="33" t="s">
        <v>72</v>
      </c>
      <c r="B29" s="37"/>
      <c r="C29" s="37"/>
      <c r="D29" s="38"/>
      <c r="E29" s="38"/>
      <c r="F29" s="38"/>
      <c r="G29" s="38"/>
      <c r="H29" s="37"/>
      <c r="I29" s="37"/>
      <c r="J29" s="34"/>
    </row>
    <row r="30" spans="1:10" x14ac:dyDescent="0.2">
      <c r="A30" s="35" t="s">
        <v>16</v>
      </c>
      <c r="B30" s="30" t="s">
        <v>52</v>
      </c>
      <c r="C30" s="30">
        <v>101.26000000000002</v>
      </c>
      <c r="D30" s="32">
        <v>1</v>
      </c>
      <c r="E30" s="32">
        <v>18</v>
      </c>
      <c r="F30" s="32">
        <v>82</v>
      </c>
      <c r="G30" s="32">
        <v>0</v>
      </c>
      <c r="H30" s="30">
        <v>0</v>
      </c>
      <c r="I30" s="30">
        <v>0</v>
      </c>
      <c r="J30" s="36">
        <v>16.2</v>
      </c>
    </row>
    <row r="31" spans="1:10" x14ac:dyDescent="0.2">
      <c r="A31" s="35" t="s">
        <v>18</v>
      </c>
      <c r="B31" s="30" t="s">
        <v>49</v>
      </c>
      <c r="C31" s="30">
        <v>101.72999999999999</v>
      </c>
      <c r="D31" s="32">
        <v>1</v>
      </c>
      <c r="E31" s="32">
        <v>13</v>
      </c>
      <c r="F31" s="32">
        <v>88</v>
      </c>
      <c r="G31" s="32">
        <v>0</v>
      </c>
      <c r="H31" s="30">
        <v>0</v>
      </c>
      <c r="I31" s="30">
        <v>0</v>
      </c>
      <c r="J31" s="36">
        <v>16.600000000000001</v>
      </c>
    </row>
    <row r="32" spans="1:10" ht="15" thickBot="1" x14ac:dyDescent="0.25">
      <c r="A32" s="41" t="s">
        <v>19</v>
      </c>
      <c r="B32" s="42">
        <v>4.9768518518518521E-4</v>
      </c>
      <c r="C32" s="43">
        <v>101.08</v>
      </c>
      <c r="D32" s="44">
        <v>1</v>
      </c>
      <c r="E32" s="44">
        <v>18</v>
      </c>
      <c r="F32" s="44">
        <v>82</v>
      </c>
      <c r="G32" s="44">
        <v>0</v>
      </c>
      <c r="H32" s="43">
        <v>0</v>
      </c>
      <c r="I32" s="43">
        <v>0</v>
      </c>
      <c r="J32" s="45">
        <v>16.600000000000001</v>
      </c>
    </row>
    <row r="33" spans="3:10" x14ac:dyDescent="0.2">
      <c r="C33" s="62">
        <f>AVERAGE(C30:C32)</f>
        <v>101.35666666666667</v>
      </c>
      <c r="D33" s="62">
        <f t="shared" ref="D33:J33" si="4">AVERAGE(D30:D32)</f>
        <v>1</v>
      </c>
      <c r="E33" s="62">
        <f t="shared" si="4"/>
        <v>16.333333333333332</v>
      </c>
      <c r="F33" s="62">
        <f t="shared" si="4"/>
        <v>84</v>
      </c>
      <c r="G33" s="62">
        <f t="shared" si="4"/>
        <v>0</v>
      </c>
      <c r="H33" s="62">
        <f t="shared" si="4"/>
        <v>0</v>
      </c>
      <c r="I33" s="62">
        <f t="shared" si="4"/>
        <v>0</v>
      </c>
      <c r="J33" s="62">
        <f t="shared" si="4"/>
        <v>16.466666666666665</v>
      </c>
    </row>
  </sheetData>
  <mergeCells count="1">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35 min tests</vt:lpstr>
      <vt:lpstr>shuttletest 1</vt:lpstr>
      <vt:lpstr>shuttle test 2</vt:lpstr>
      <vt:lpstr>shuttle test 3</vt:lpstr>
      <vt:lpstr>shuttle test 4</vt:lpstr>
      <vt:lpstr>shuttle test 5</vt:lpstr>
      <vt:lpstr>shuttle test 6</vt:lpstr>
      <vt:lpstr>1 hr test 7</vt:lpstr>
      <vt:lpstr>shuttle test 8</vt:lpstr>
      <vt:lpstr>shuttle test 9</vt:lpstr>
      <vt:lpstr>Intra and inter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dc:creator>
  <cp:lastModifiedBy>Peter Tierney</cp:lastModifiedBy>
  <dcterms:created xsi:type="dcterms:W3CDTF">2018-12-27T12:38:03Z</dcterms:created>
  <dcterms:modified xsi:type="dcterms:W3CDTF">2021-03-22T19:10:01Z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2018-12-27T12:33:45Z</dcterms:created>
  <cp:revision>0</cp:revision>
</cp:coreProperties>
</file>