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ljmu-my.sharepoint.com/personal/pbsbhind_ljmu_ac_uk/Documents/Publications/Biosimilar insulin/Uptake of Biosimilar aspart in NHS C&amp;M; ITSA/"/>
    </mc:Choice>
  </mc:AlternateContent>
  <xr:revisionPtr revIDLastSave="1837" documentId="8_{4CF5B034-799F-4638-B788-05095B77F333}" xr6:coauthVersionLast="47" xr6:coauthVersionMax="47" xr10:uidLastSave="{5DC946C2-18A3-481D-A3A8-653CBCA02A76}"/>
  <bookViews>
    <workbookView xWindow="-110" yWindow="-110" windowWidth="19420" windowHeight="10300" firstSheet="6" activeTab="9" xr2:uid="{255FAED3-9793-4A05-A2A9-1F5AB39DF5B4}"/>
  </bookViews>
  <sheets>
    <sheet name="Raw prescribing data" sheetId="1" r:id="rId1"/>
    <sheet name="ITSA (PfPs)" sheetId="2" r:id="rId2"/>
    <sheet name="Graphs (PfPs)" sheetId="5" r:id="rId3"/>
    <sheet name="Financial savings (PfPs)" sheetId="6" r:id="rId4"/>
    <sheet name="ITSA (cart)" sheetId="3" r:id="rId5"/>
    <sheet name="Graphs (cartridges)" sheetId="7" r:id="rId6"/>
    <sheet name="Financial savings (cartridges)" sheetId="8" r:id="rId7"/>
    <sheet name="ITSA (vials)" sheetId="4" r:id="rId8"/>
    <sheet name="Graphs (vials)" sheetId="9" r:id="rId9"/>
    <sheet name="Financial savings (vials)" sheetId="10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2" i="2" l="1"/>
  <c r="G14" i="6"/>
  <c r="Z303" i="1"/>
  <c r="AB303" i="1" s="1"/>
  <c r="AA303" i="1"/>
  <c r="Z304" i="1"/>
  <c r="AA304" i="1"/>
  <c r="AB304" i="1"/>
  <c r="Z305" i="1"/>
  <c r="AB305" i="1" s="1"/>
  <c r="AA305" i="1"/>
  <c r="Z306" i="1"/>
  <c r="AA306" i="1"/>
  <c r="AB306" i="1"/>
  <c r="Z307" i="1"/>
  <c r="AB307" i="1" s="1"/>
  <c r="AA307" i="1"/>
  <c r="Z308" i="1"/>
  <c r="AA308" i="1"/>
  <c r="AB308" i="1"/>
  <c r="Z309" i="1"/>
  <c r="AB309" i="1" s="1"/>
  <c r="AA309" i="1"/>
  <c r="Z310" i="1"/>
  <c r="AA310" i="1"/>
  <c r="AB310" i="1"/>
  <c r="Z311" i="1"/>
  <c r="AB311" i="1" s="1"/>
  <c r="AA311" i="1"/>
  <c r="Z312" i="1"/>
  <c r="AA312" i="1"/>
  <c r="AB312" i="1"/>
  <c r="Z313" i="1"/>
  <c r="AB313" i="1" s="1"/>
  <c r="AA313" i="1"/>
  <c r="Z314" i="1"/>
  <c r="AA314" i="1"/>
  <c r="AB314" i="1"/>
  <c r="Z315" i="1"/>
  <c r="AB315" i="1" s="1"/>
  <c r="AA315" i="1"/>
  <c r="Z316" i="1"/>
  <c r="AA316" i="1"/>
  <c r="AB316" i="1"/>
  <c r="Z317" i="1"/>
  <c r="AB317" i="1" s="1"/>
  <c r="AA317" i="1"/>
  <c r="Z318" i="1"/>
  <c r="AA318" i="1"/>
  <c r="AB318" i="1"/>
  <c r="Z319" i="1"/>
  <c r="AB319" i="1" s="1"/>
  <c r="AA319" i="1"/>
  <c r="Z320" i="1"/>
  <c r="AA320" i="1"/>
  <c r="AB320" i="1"/>
  <c r="Z321" i="1"/>
  <c r="AB321" i="1" s="1"/>
  <c r="AA321" i="1"/>
  <c r="Z322" i="1"/>
  <c r="AA322" i="1"/>
  <c r="AB322" i="1"/>
  <c r="Z323" i="1"/>
  <c r="AB323" i="1" s="1"/>
  <c r="AA323" i="1"/>
  <c r="Z324" i="1"/>
  <c r="AA324" i="1"/>
  <c r="AB324" i="1"/>
  <c r="Z325" i="1"/>
  <c r="AB325" i="1" s="1"/>
  <c r="AA325" i="1"/>
  <c r="Z326" i="1"/>
  <c r="AA326" i="1"/>
  <c r="AB326" i="1"/>
  <c r="Z327" i="1"/>
  <c r="AB327" i="1" s="1"/>
  <c r="AA327" i="1"/>
  <c r="Z328" i="1"/>
  <c r="AA328" i="1"/>
  <c r="AB328" i="1"/>
  <c r="Z329" i="1"/>
  <c r="AB329" i="1" s="1"/>
  <c r="AA329" i="1"/>
  <c r="Z330" i="1"/>
  <c r="AA330" i="1"/>
  <c r="AB330" i="1"/>
  <c r="Z331" i="1"/>
  <c r="AB331" i="1" s="1"/>
  <c r="AA331" i="1"/>
  <c r="Z332" i="1"/>
  <c r="AA332" i="1"/>
  <c r="AB332" i="1"/>
  <c r="AB302" i="1"/>
  <c r="AA302" i="1"/>
  <c r="Z302" i="1"/>
  <c r="W303" i="1"/>
  <c r="X303" i="1"/>
  <c r="Y303" i="1" s="1"/>
  <c r="W304" i="1"/>
  <c r="Y304" i="1" s="1"/>
  <c r="X304" i="1"/>
  <c r="W305" i="1"/>
  <c r="X305" i="1"/>
  <c r="Y305" i="1" s="1"/>
  <c r="W306" i="1"/>
  <c r="Y306" i="1" s="1"/>
  <c r="X306" i="1"/>
  <c r="W307" i="1"/>
  <c r="X307" i="1"/>
  <c r="Y307" i="1" s="1"/>
  <c r="W308" i="1"/>
  <c r="Y308" i="1" s="1"/>
  <c r="X308" i="1"/>
  <c r="W309" i="1"/>
  <c r="X309" i="1"/>
  <c r="Y309" i="1" s="1"/>
  <c r="W310" i="1"/>
  <c r="Y310" i="1" s="1"/>
  <c r="X310" i="1"/>
  <c r="W311" i="1"/>
  <c r="X311" i="1"/>
  <c r="Y311" i="1" s="1"/>
  <c r="W312" i="1"/>
  <c r="Y312" i="1" s="1"/>
  <c r="X312" i="1"/>
  <c r="W313" i="1"/>
  <c r="X313" i="1"/>
  <c r="Y313" i="1" s="1"/>
  <c r="W314" i="1"/>
  <c r="Y314" i="1" s="1"/>
  <c r="X314" i="1"/>
  <c r="W315" i="1"/>
  <c r="X315" i="1"/>
  <c r="Y315" i="1" s="1"/>
  <c r="W316" i="1"/>
  <c r="Y316" i="1" s="1"/>
  <c r="X316" i="1"/>
  <c r="W317" i="1"/>
  <c r="X317" i="1"/>
  <c r="Y317" i="1" s="1"/>
  <c r="W318" i="1"/>
  <c r="Y318" i="1" s="1"/>
  <c r="X318" i="1"/>
  <c r="W319" i="1"/>
  <c r="X319" i="1"/>
  <c r="Y319" i="1" s="1"/>
  <c r="W320" i="1"/>
  <c r="Y320" i="1" s="1"/>
  <c r="X320" i="1"/>
  <c r="W321" i="1"/>
  <c r="X321" i="1"/>
  <c r="Y321" i="1" s="1"/>
  <c r="W322" i="1"/>
  <c r="Y322" i="1" s="1"/>
  <c r="X322" i="1"/>
  <c r="W323" i="1"/>
  <c r="X323" i="1"/>
  <c r="Y323" i="1" s="1"/>
  <c r="W324" i="1"/>
  <c r="Y324" i="1" s="1"/>
  <c r="X324" i="1"/>
  <c r="W325" i="1"/>
  <c r="X325" i="1"/>
  <c r="Y325" i="1" s="1"/>
  <c r="W326" i="1"/>
  <c r="Y326" i="1" s="1"/>
  <c r="X326" i="1"/>
  <c r="W327" i="1"/>
  <c r="X327" i="1"/>
  <c r="Y327" i="1" s="1"/>
  <c r="W328" i="1"/>
  <c r="Y328" i="1" s="1"/>
  <c r="X328" i="1"/>
  <c r="W329" i="1"/>
  <c r="X329" i="1"/>
  <c r="Y329" i="1" s="1"/>
  <c r="W330" i="1"/>
  <c r="Y330" i="1" s="1"/>
  <c r="X330" i="1"/>
  <c r="W331" i="1"/>
  <c r="X331" i="1"/>
  <c r="Y331" i="1" s="1"/>
  <c r="W332" i="1"/>
  <c r="Y332" i="1" s="1"/>
  <c r="X332" i="1"/>
  <c r="Y302" i="1"/>
  <c r="X302" i="1"/>
  <c r="W302" i="1"/>
  <c r="Z267" i="1"/>
  <c r="AA267" i="1"/>
  <c r="AB267" i="1"/>
  <c r="Z268" i="1"/>
  <c r="AA268" i="1"/>
  <c r="AB268" i="1"/>
  <c r="Z269" i="1"/>
  <c r="AA269" i="1"/>
  <c r="AB269" i="1"/>
  <c r="Z270" i="1"/>
  <c r="AA270" i="1"/>
  <c r="AB270" i="1"/>
  <c r="Z271" i="1"/>
  <c r="AA271" i="1"/>
  <c r="AB271" i="1"/>
  <c r="Z272" i="1"/>
  <c r="AA272" i="1"/>
  <c r="AB272" i="1"/>
  <c r="Z273" i="1"/>
  <c r="AA273" i="1"/>
  <c r="AB273" i="1"/>
  <c r="Z274" i="1"/>
  <c r="AA274" i="1"/>
  <c r="AB274" i="1"/>
  <c r="Z275" i="1"/>
  <c r="AA275" i="1"/>
  <c r="AB275" i="1"/>
  <c r="Z276" i="1"/>
  <c r="AA276" i="1"/>
  <c r="AB276" i="1"/>
  <c r="Z277" i="1"/>
  <c r="AA277" i="1"/>
  <c r="AB277" i="1"/>
  <c r="Z278" i="1"/>
  <c r="AA278" i="1"/>
  <c r="AB278" i="1"/>
  <c r="Z279" i="1"/>
  <c r="AA279" i="1"/>
  <c r="AB279" i="1"/>
  <c r="Z280" i="1"/>
  <c r="AA280" i="1"/>
  <c r="AB280" i="1"/>
  <c r="Z281" i="1"/>
  <c r="AA281" i="1"/>
  <c r="AB281" i="1"/>
  <c r="Z282" i="1"/>
  <c r="AA282" i="1"/>
  <c r="AB282" i="1"/>
  <c r="Z283" i="1"/>
  <c r="AA283" i="1"/>
  <c r="AB283" i="1"/>
  <c r="Z284" i="1"/>
  <c r="AA284" i="1"/>
  <c r="AB284" i="1"/>
  <c r="Z285" i="1"/>
  <c r="AA285" i="1"/>
  <c r="AB285" i="1"/>
  <c r="Z286" i="1"/>
  <c r="AA286" i="1"/>
  <c r="AB286" i="1"/>
  <c r="Z287" i="1"/>
  <c r="AA287" i="1"/>
  <c r="AB287" i="1"/>
  <c r="Z288" i="1"/>
  <c r="AA288" i="1"/>
  <c r="AB288" i="1"/>
  <c r="Z289" i="1"/>
  <c r="AA289" i="1"/>
  <c r="AB289" i="1"/>
  <c r="Z290" i="1"/>
  <c r="AA290" i="1"/>
  <c r="AB290" i="1"/>
  <c r="Z291" i="1"/>
  <c r="AA291" i="1"/>
  <c r="AB291" i="1"/>
  <c r="Z292" i="1"/>
  <c r="AA292" i="1"/>
  <c r="AB292" i="1"/>
  <c r="Z293" i="1"/>
  <c r="AA293" i="1"/>
  <c r="AB293" i="1"/>
  <c r="Z294" i="1"/>
  <c r="AA294" i="1"/>
  <c r="AB294" i="1"/>
  <c r="Z295" i="1"/>
  <c r="AA295" i="1"/>
  <c r="AB295" i="1"/>
  <c r="Z296" i="1"/>
  <c r="AA296" i="1"/>
  <c r="AB296" i="1"/>
  <c r="AB266" i="1"/>
  <c r="AA266" i="1"/>
  <c r="Z266" i="1"/>
  <c r="W267" i="1"/>
  <c r="X267" i="1"/>
  <c r="Y267" i="1"/>
  <c r="W268" i="1"/>
  <c r="X268" i="1"/>
  <c r="Y268" i="1"/>
  <c r="W269" i="1"/>
  <c r="X269" i="1"/>
  <c r="Y269" i="1"/>
  <c r="W270" i="1"/>
  <c r="X270" i="1"/>
  <c r="Y270" i="1"/>
  <c r="W271" i="1"/>
  <c r="X271" i="1"/>
  <c r="Y271" i="1"/>
  <c r="W272" i="1"/>
  <c r="X272" i="1"/>
  <c r="Y272" i="1"/>
  <c r="W273" i="1"/>
  <c r="X273" i="1"/>
  <c r="Y273" i="1"/>
  <c r="W274" i="1"/>
  <c r="X274" i="1"/>
  <c r="Y274" i="1"/>
  <c r="W275" i="1"/>
  <c r="X275" i="1"/>
  <c r="Y275" i="1"/>
  <c r="W276" i="1"/>
  <c r="X276" i="1"/>
  <c r="Y276" i="1"/>
  <c r="W277" i="1"/>
  <c r="X277" i="1"/>
  <c r="Y277" i="1"/>
  <c r="W278" i="1"/>
  <c r="X278" i="1"/>
  <c r="Y278" i="1"/>
  <c r="W279" i="1"/>
  <c r="X279" i="1"/>
  <c r="Y279" i="1"/>
  <c r="W280" i="1"/>
  <c r="X280" i="1"/>
  <c r="Y280" i="1"/>
  <c r="W281" i="1"/>
  <c r="X281" i="1"/>
  <c r="Y281" i="1"/>
  <c r="W282" i="1"/>
  <c r="X282" i="1"/>
  <c r="Y282" i="1"/>
  <c r="W283" i="1"/>
  <c r="X283" i="1"/>
  <c r="Y283" i="1"/>
  <c r="W284" i="1"/>
  <c r="X284" i="1"/>
  <c r="Y284" i="1"/>
  <c r="W285" i="1"/>
  <c r="X285" i="1"/>
  <c r="Y285" i="1"/>
  <c r="W286" i="1"/>
  <c r="X286" i="1"/>
  <c r="Y286" i="1"/>
  <c r="W287" i="1"/>
  <c r="X287" i="1"/>
  <c r="Y287" i="1"/>
  <c r="W288" i="1"/>
  <c r="X288" i="1"/>
  <c r="Y288" i="1"/>
  <c r="W289" i="1"/>
  <c r="X289" i="1"/>
  <c r="Y289" i="1"/>
  <c r="W290" i="1"/>
  <c r="X290" i="1"/>
  <c r="Y290" i="1"/>
  <c r="W291" i="1"/>
  <c r="X291" i="1"/>
  <c r="Y291" i="1"/>
  <c r="W292" i="1"/>
  <c r="X292" i="1"/>
  <c r="Y292" i="1"/>
  <c r="W293" i="1"/>
  <c r="X293" i="1"/>
  <c r="Y293" i="1"/>
  <c r="W294" i="1"/>
  <c r="X294" i="1"/>
  <c r="Y294" i="1"/>
  <c r="W295" i="1"/>
  <c r="X295" i="1"/>
  <c r="Y295" i="1"/>
  <c r="W296" i="1"/>
  <c r="X296" i="1"/>
  <c r="Y296" i="1"/>
  <c r="Y266" i="1"/>
  <c r="X266" i="1"/>
  <c r="W266" i="1"/>
  <c r="Z231" i="1"/>
  <c r="AA231" i="1"/>
  <c r="AB231" i="1"/>
  <c r="Z232" i="1"/>
  <c r="AA232" i="1"/>
  <c r="AB232" i="1"/>
  <c r="Z233" i="1"/>
  <c r="AA233" i="1"/>
  <c r="AB233" i="1"/>
  <c r="Z234" i="1"/>
  <c r="AA234" i="1"/>
  <c r="AB234" i="1"/>
  <c r="Z235" i="1"/>
  <c r="AA235" i="1"/>
  <c r="AB235" i="1"/>
  <c r="Z236" i="1"/>
  <c r="AA236" i="1"/>
  <c r="AB236" i="1"/>
  <c r="Z237" i="1"/>
  <c r="AA237" i="1"/>
  <c r="AB237" i="1"/>
  <c r="Z238" i="1"/>
  <c r="AA238" i="1"/>
  <c r="AB238" i="1"/>
  <c r="Z239" i="1"/>
  <c r="AA239" i="1"/>
  <c r="AB239" i="1"/>
  <c r="Z240" i="1"/>
  <c r="AA240" i="1"/>
  <c r="AB240" i="1"/>
  <c r="Z241" i="1"/>
  <c r="AA241" i="1"/>
  <c r="AB241" i="1"/>
  <c r="Z242" i="1"/>
  <c r="AA242" i="1"/>
  <c r="AB242" i="1"/>
  <c r="Z243" i="1"/>
  <c r="AA243" i="1"/>
  <c r="AB243" i="1"/>
  <c r="Z244" i="1"/>
  <c r="AA244" i="1"/>
  <c r="AB244" i="1"/>
  <c r="Z245" i="1"/>
  <c r="AA245" i="1"/>
  <c r="AB245" i="1"/>
  <c r="Z246" i="1"/>
  <c r="AA246" i="1"/>
  <c r="AB246" i="1"/>
  <c r="Z247" i="1"/>
  <c r="AA247" i="1"/>
  <c r="AB247" i="1"/>
  <c r="Z248" i="1"/>
  <c r="AA248" i="1"/>
  <c r="AB248" i="1"/>
  <c r="Z249" i="1"/>
  <c r="AA249" i="1"/>
  <c r="AB249" i="1"/>
  <c r="Z250" i="1"/>
  <c r="AA250" i="1"/>
  <c r="AB250" i="1"/>
  <c r="Z251" i="1"/>
  <c r="AA251" i="1"/>
  <c r="AB251" i="1"/>
  <c r="Z252" i="1"/>
  <c r="AA252" i="1"/>
  <c r="AB252" i="1"/>
  <c r="Z253" i="1"/>
  <c r="AA253" i="1"/>
  <c r="AB253" i="1"/>
  <c r="Z254" i="1"/>
  <c r="AA254" i="1"/>
  <c r="AB254" i="1"/>
  <c r="Z255" i="1"/>
  <c r="AA255" i="1"/>
  <c r="AB255" i="1"/>
  <c r="Z256" i="1"/>
  <c r="AA256" i="1"/>
  <c r="AB256" i="1"/>
  <c r="Z257" i="1"/>
  <c r="AA257" i="1"/>
  <c r="AB257" i="1"/>
  <c r="Z258" i="1"/>
  <c r="AA258" i="1"/>
  <c r="AB258" i="1"/>
  <c r="Z259" i="1"/>
  <c r="AA259" i="1"/>
  <c r="AB259" i="1"/>
  <c r="Z260" i="1"/>
  <c r="AA260" i="1"/>
  <c r="AB260" i="1"/>
  <c r="AB230" i="1"/>
  <c r="AA230" i="1"/>
  <c r="Z230" i="1"/>
  <c r="W231" i="1"/>
  <c r="Y231" i="1" s="1"/>
  <c r="X231" i="1"/>
  <c r="W232" i="1"/>
  <c r="X232" i="1"/>
  <c r="Y232" i="1"/>
  <c r="W233" i="1"/>
  <c r="Y233" i="1" s="1"/>
  <c r="X233" i="1"/>
  <c r="W234" i="1"/>
  <c r="X234" i="1"/>
  <c r="Y234" i="1"/>
  <c r="W235" i="1"/>
  <c r="Y235" i="1" s="1"/>
  <c r="X235" i="1"/>
  <c r="W236" i="1"/>
  <c r="X236" i="1"/>
  <c r="Y236" i="1"/>
  <c r="W237" i="1"/>
  <c r="Y237" i="1" s="1"/>
  <c r="X237" i="1"/>
  <c r="W238" i="1"/>
  <c r="X238" i="1"/>
  <c r="Y238" i="1"/>
  <c r="W239" i="1"/>
  <c r="Y239" i="1" s="1"/>
  <c r="X239" i="1"/>
  <c r="W240" i="1"/>
  <c r="X240" i="1"/>
  <c r="Y240" i="1"/>
  <c r="W241" i="1"/>
  <c r="Y241" i="1" s="1"/>
  <c r="X241" i="1"/>
  <c r="W242" i="1"/>
  <c r="X242" i="1"/>
  <c r="Y242" i="1"/>
  <c r="W243" i="1"/>
  <c r="Y243" i="1" s="1"/>
  <c r="X243" i="1"/>
  <c r="W244" i="1"/>
  <c r="X244" i="1"/>
  <c r="Y244" i="1"/>
  <c r="W245" i="1"/>
  <c r="Y245" i="1" s="1"/>
  <c r="X245" i="1"/>
  <c r="W246" i="1"/>
  <c r="X246" i="1"/>
  <c r="Y246" i="1"/>
  <c r="W247" i="1"/>
  <c r="Y247" i="1" s="1"/>
  <c r="X247" i="1"/>
  <c r="W248" i="1"/>
  <c r="X248" i="1"/>
  <c r="Y248" i="1"/>
  <c r="W249" i="1"/>
  <c r="Y249" i="1" s="1"/>
  <c r="X249" i="1"/>
  <c r="W250" i="1"/>
  <c r="X250" i="1"/>
  <c r="Y250" i="1"/>
  <c r="W251" i="1"/>
  <c r="Y251" i="1" s="1"/>
  <c r="X251" i="1"/>
  <c r="W252" i="1"/>
  <c r="X252" i="1"/>
  <c r="Y252" i="1"/>
  <c r="W253" i="1"/>
  <c r="Y253" i="1" s="1"/>
  <c r="X253" i="1"/>
  <c r="W254" i="1"/>
  <c r="X254" i="1"/>
  <c r="Y254" i="1"/>
  <c r="W255" i="1"/>
  <c r="Y255" i="1" s="1"/>
  <c r="X255" i="1"/>
  <c r="W256" i="1"/>
  <c r="X256" i="1"/>
  <c r="Y256" i="1"/>
  <c r="W257" i="1"/>
  <c r="Y257" i="1" s="1"/>
  <c r="X257" i="1"/>
  <c r="W258" i="1"/>
  <c r="X258" i="1"/>
  <c r="Y258" i="1"/>
  <c r="W259" i="1"/>
  <c r="Y259" i="1" s="1"/>
  <c r="X259" i="1"/>
  <c r="W260" i="1"/>
  <c r="X260" i="1"/>
  <c r="Y260" i="1"/>
  <c r="Y230" i="1"/>
  <c r="X230" i="1"/>
  <c r="W230" i="1"/>
  <c r="Z195" i="1"/>
  <c r="AA195" i="1"/>
  <c r="AB195" i="1"/>
  <c r="Z196" i="1"/>
  <c r="AA196" i="1"/>
  <c r="AB196" i="1"/>
  <c r="Z197" i="1"/>
  <c r="AA197" i="1"/>
  <c r="AB197" i="1"/>
  <c r="Z198" i="1"/>
  <c r="AA198" i="1"/>
  <c r="AB198" i="1"/>
  <c r="Z199" i="1"/>
  <c r="AA199" i="1"/>
  <c r="AB199" i="1"/>
  <c r="Z200" i="1"/>
  <c r="AA200" i="1"/>
  <c r="AB200" i="1"/>
  <c r="Z201" i="1"/>
  <c r="AA201" i="1"/>
  <c r="AB201" i="1"/>
  <c r="Z202" i="1"/>
  <c r="AA202" i="1"/>
  <c r="AB202" i="1"/>
  <c r="Z203" i="1"/>
  <c r="AA203" i="1"/>
  <c r="AB203" i="1"/>
  <c r="Z204" i="1"/>
  <c r="AA204" i="1"/>
  <c r="AB204" i="1"/>
  <c r="Z205" i="1"/>
  <c r="AA205" i="1"/>
  <c r="AB205" i="1"/>
  <c r="Z206" i="1"/>
  <c r="AA206" i="1"/>
  <c r="AB206" i="1"/>
  <c r="Z207" i="1"/>
  <c r="AA207" i="1"/>
  <c r="AB207" i="1"/>
  <c r="Z208" i="1"/>
  <c r="AA208" i="1"/>
  <c r="AB208" i="1"/>
  <c r="Z209" i="1"/>
  <c r="AA209" i="1"/>
  <c r="AB209" i="1"/>
  <c r="Z210" i="1"/>
  <c r="AA210" i="1"/>
  <c r="AB210" i="1"/>
  <c r="Z211" i="1"/>
  <c r="AA211" i="1"/>
  <c r="AB211" i="1"/>
  <c r="Z212" i="1"/>
  <c r="AA212" i="1"/>
  <c r="AB212" i="1"/>
  <c r="Z213" i="1"/>
  <c r="AA213" i="1"/>
  <c r="AB213" i="1"/>
  <c r="Z214" i="1"/>
  <c r="AA214" i="1"/>
  <c r="AB214" i="1"/>
  <c r="Z215" i="1"/>
  <c r="AA215" i="1"/>
  <c r="AB215" i="1"/>
  <c r="Z216" i="1"/>
  <c r="AA216" i="1"/>
  <c r="AB216" i="1"/>
  <c r="Z217" i="1"/>
  <c r="AA217" i="1"/>
  <c r="AB217" i="1"/>
  <c r="Z218" i="1"/>
  <c r="AA218" i="1"/>
  <c r="AB218" i="1"/>
  <c r="Z219" i="1"/>
  <c r="AA219" i="1"/>
  <c r="AB219" i="1"/>
  <c r="Z220" i="1"/>
  <c r="AA220" i="1"/>
  <c r="AB220" i="1"/>
  <c r="Z221" i="1"/>
  <c r="AA221" i="1"/>
  <c r="AB221" i="1"/>
  <c r="Z222" i="1"/>
  <c r="AA222" i="1"/>
  <c r="AB222" i="1"/>
  <c r="Z223" i="1"/>
  <c r="AA223" i="1"/>
  <c r="AB223" i="1"/>
  <c r="Z224" i="1"/>
  <c r="AA224" i="1"/>
  <c r="AB224" i="1"/>
  <c r="AB194" i="1"/>
  <c r="AA194" i="1"/>
  <c r="Z194" i="1"/>
  <c r="W195" i="1"/>
  <c r="X195" i="1"/>
  <c r="Y195" i="1"/>
  <c r="W196" i="1"/>
  <c r="Y196" i="1" s="1"/>
  <c r="X196" i="1"/>
  <c r="W197" i="1"/>
  <c r="X197" i="1"/>
  <c r="Y197" i="1"/>
  <c r="W198" i="1"/>
  <c r="X198" i="1"/>
  <c r="Y198" i="1"/>
  <c r="W199" i="1"/>
  <c r="X199" i="1"/>
  <c r="Y199" i="1"/>
  <c r="W200" i="1"/>
  <c r="X200" i="1"/>
  <c r="Y200" i="1"/>
  <c r="W201" i="1"/>
  <c r="X201" i="1"/>
  <c r="Y201" i="1"/>
  <c r="W202" i="1"/>
  <c r="X202" i="1"/>
  <c r="Y202" i="1"/>
  <c r="W203" i="1"/>
  <c r="X203" i="1"/>
  <c r="Y203" i="1"/>
  <c r="W204" i="1"/>
  <c r="X204" i="1"/>
  <c r="Y204" i="1"/>
  <c r="W205" i="1"/>
  <c r="X205" i="1"/>
  <c r="Y205" i="1"/>
  <c r="W206" i="1"/>
  <c r="X206" i="1"/>
  <c r="Y206" i="1"/>
  <c r="W207" i="1"/>
  <c r="X207" i="1"/>
  <c r="Y207" i="1"/>
  <c r="W208" i="1"/>
  <c r="X208" i="1"/>
  <c r="Y208" i="1"/>
  <c r="W209" i="1"/>
  <c r="X209" i="1"/>
  <c r="Y209" i="1"/>
  <c r="W210" i="1"/>
  <c r="X210" i="1"/>
  <c r="Y210" i="1"/>
  <c r="W211" i="1"/>
  <c r="X211" i="1"/>
  <c r="Y211" i="1"/>
  <c r="W212" i="1"/>
  <c r="X212" i="1"/>
  <c r="Y212" i="1"/>
  <c r="W213" i="1"/>
  <c r="X213" i="1"/>
  <c r="Y213" i="1"/>
  <c r="W214" i="1"/>
  <c r="X214" i="1"/>
  <c r="Y214" i="1"/>
  <c r="W215" i="1"/>
  <c r="X215" i="1"/>
  <c r="Y215" i="1"/>
  <c r="W216" i="1"/>
  <c r="X216" i="1"/>
  <c r="Y216" i="1"/>
  <c r="W217" i="1"/>
  <c r="X217" i="1"/>
  <c r="Y217" i="1"/>
  <c r="W218" i="1"/>
  <c r="X218" i="1"/>
  <c r="Y218" i="1"/>
  <c r="W219" i="1"/>
  <c r="X219" i="1"/>
  <c r="Y219" i="1"/>
  <c r="W220" i="1"/>
  <c r="X220" i="1"/>
  <c r="Y220" i="1"/>
  <c r="W221" i="1"/>
  <c r="X221" i="1"/>
  <c r="Y221" i="1"/>
  <c r="W222" i="1"/>
  <c r="X222" i="1"/>
  <c r="Y222" i="1"/>
  <c r="W223" i="1"/>
  <c r="X223" i="1"/>
  <c r="Y223" i="1"/>
  <c r="W224" i="1"/>
  <c r="X224" i="1"/>
  <c r="Y224" i="1"/>
  <c r="X194" i="1"/>
  <c r="Y194" i="1"/>
  <c r="W194" i="1"/>
  <c r="AB159" i="1"/>
  <c r="AB160" i="1"/>
  <c r="AB161" i="1"/>
  <c r="AB162" i="1"/>
  <c r="AB163" i="1"/>
  <c r="AB164" i="1"/>
  <c r="AB165" i="1"/>
  <c r="AB166" i="1"/>
  <c r="AB167" i="1"/>
  <c r="AB168" i="1"/>
  <c r="AB169" i="1"/>
  <c r="AB170" i="1"/>
  <c r="AB171" i="1"/>
  <c r="AB172" i="1"/>
  <c r="AB173" i="1"/>
  <c r="AB174" i="1"/>
  <c r="AB175" i="1"/>
  <c r="AB176" i="1"/>
  <c r="AB177" i="1"/>
  <c r="AB178" i="1"/>
  <c r="AB179" i="1"/>
  <c r="AB180" i="1"/>
  <c r="AB181" i="1"/>
  <c r="AB182" i="1"/>
  <c r="AB183" i="1"/>
  <c r="AB184" i="1"/>
  <c r="AB185" i="1"/>
  <c r="AB186" i="1"/>
  <c r="AB187" i="1"/>
  <c r="AB188" i="1"/>
  <c r="AB158" i="1"/>
  <c r="AA159" i="1"/>
  <c r="AA160" i="1"/>
  <c r="AA161" i="1"/>
  <c r="AA162" i="1"/>
  <c r="AA163" i="1"/>
  <c r="AA164" i="1"/>
  <c r="AA165" i="1"/>
  <c r="AA166" i="1"/>
  <c r="AA167" i="1"/>
  <c r="AA168" i="1"/>
  <c r="AA169" i="1"/>
  <c r="AA170" i="1"/>
  <c r="AA171" i="1"/>
  <c r="AA172" i="1"/>
  <c r="AA173" i="1"/>
  <c r="AA174" i="1"/>
  <c r="AA175" i="1"/>
  <c r="AA176" i="1"/>
  <c r="AA177" i="1"/>
  <c r="AA178" i="1"/>
  <c r="AA179" i="1"/>
  <c r="AA180" i="1"/>
  <c r="AA181" i="1"/>
  <c r="AA182" i="1"/>
  <c r="AA183" i="1"/>
  <c r="AA184" i="1"/>
  <c r="AA185" i="1"/>
  <c r="AA186" i="1"/>
  <c r="AA187" i="1"/>
  <c r="AA188" i="1"/>
  <c r="Z159" i="1"/>
  <c r="Z160" i="1"/>
  <c r="Z161" i="1"/>
  <c r="Z162" i="1"/>
  <c r="Z163" i="1"/>
  <c r="Z164" i="1"/>
  <c r="Z165" i="1"/>
  <c r="Z166" i="1"/>
  <c r="Z167" i="1"/>
  <c r="Z168" i="1"/>
  <c r="Z169" i="1"/>
  <c r="Z170" i="1"/>
  <c r="Z171" i="1"/>
  <c r="Z172" i="1"/>
  <c r="Z173" i="1"/>
  <c r="Z174" i="1"/>
  <c r="Z175" i="1"/>
  <c r="Z176" i="1"/>
  <c r="Z177" i="1"/>
  <c r="Z178" i="1"/>
  <c r="Z179" i="1"/>
  <c r="Z180" i="1"/>
  <c r="Z181" i="1"/>
  <c r="Z182" i="1"/>
  <c r="Z183" i="1"/>
  <c r="Z184" i="1"/>
  <c r="Z185" i="1"/>
  <c r="Z186" i="1"/>
  <c r="Z187" i="1"/>
  <c r="Z188" i="1"/>
  <c r="AA158" i="1"/>
  <c r="Z158" i="1"/>
  <c r="Y159" i="1"/>
  <c r="Y160" i="1"/>
  <c r="Y161" i="1"/>
  <c r="Y162" i="1"/>
  <c r="Y163" i="1"/>
  <c r="Y164" i="1"/>
  <c r="Y165" i="1"/>
  <c r="Y166" i="1"/>
  <c r="Y167" i="1"/>
  <c r="Y168" i="1"/>
  <c r="Y169" i="1"/>
  <c r="Y170" i="1"/>
  <c r="Y171" i="1"/>
  <c r="Y172" i="1"/>
  <c r="Y173" i="1"/>
  <c r="Y174" i="1"/>
  <c r="Y175" i="1"/>
  <c r="Y176" i="1"/>
  <c r="Y177" i="1"/>
  <c r="Y178" i="1"/>
  <c r="Y179" i="1"/>
  <c r="Y180" i="1"/>
  <c r="Y181" i="1"/>
  <c r="Y182" i="1"/>
  <c r="Y183" i="1"/>
  <c r="Y184" i="1"/>
  <c r="Y185" i="1"/>
  <c r="Y186" i="1"/>
  <c r="Y187" i="1"/>
  <c r="Y188" i="1"/>
  <c r="X159" i="1"/>
  <c r="X160" i="1"/>
  <c r="X161" i="1"/>
  <c r="X162" i="1"/>
  <c r="X163" i="1"/>
  <c r="X164" i="1"/>
  <c r="X165" i="1"/>
  <c r="X166" i="1"/>
  <c r="X167" i="1"/>
  <c r="X168" i="1"/>
  <c r="X169" i="1"/>
  <c r="X170" i="1"/>
  <c r="X171" i="1"/>
  <c r="X172" i="1"/>
  <c r="X173" i="1"/>
  <c r="X174" i="1"/>
  <c r="X175" i="1"/>
  <c r="X176" i="1"/>
  <c r="X177" i="1"/>
  <c r="X178" i="1"/>
  <c r="X179" i="1"/>
  <c r="X180" i="1"/>
  <c r="X181" i="1"/>
  <c r="X182" i="1"/>
  <c r="X183" i="1"/>
  <c r="X184" i="1"/>
  <c r="X185" i="1"/>
  <c r="X186" i="1"/>
  <c r="X187" i="1"/>
  <c r="X188" i="1"/>
  <c r="W159" i="1"/>
  <c r="W160" i="1"/>
  <c r="W161" i="1"/>
  <c r="W162" i="1"/>
  <c r="W163" i="1"/>
  <c r="W164" i="1"/>
  <c r="W165" i="1"/>
  <c r="W166" i="1"/>
  <c r="W167" i="1"/>
  <c r="W168" i="1"/>
  <c r="W169" i="1"/>
  <c r="W170" i="1"/>
  <c r="W171" i="1"/>
  <c r="W172" i="1"/>
  <c r="W173" i="1"/>
  <c r="W174" i="1"/>
  <c r="W175" i="1"/>
  <c r="W176" i="1"/>
  <c r="W177" i="1"/>
  <c r="W178" i="1"/>
  <c r="W179" i="1"/>
  <c r="W180" i="1"/>
  <c r="W181" i="1"/>
  <c r="W182" i="1"/>
  <c r="W183" i="1"/>
  <c r="W184" i="1"/>
  <c r="W185" i="1"/>
  <c r="W186" i="1"/>
  <c r="W187" i="1"/>
  <c r="W188" i="1"/>
  <c r="Y158" i="1"/>
  <c r="X158" i="1"/>
  <c r="W158" i="1"/>
  <c r="AB123" i="1"/>
  <c r="AB124" i="1"/>
  <c r="AB125" i="1"/>
  <c r="AB126" i="1"/>
  <c r="AB127" i="1"/>
  <c r="AB128" i="1"/>
  <c r="AB129" i="1"/>
  <c r="AB130" i="1"/>
  <c r="AB131" i="1"/>
  <c r="AB132" i="1"/>
  <c r="AB133" i="1"/>
  <c r="AB134" i="1"/>
  <c r="AB135" i="1"/>
  <c r="AB136" i="1"/>
  <c r="AB137" i="1"/>
  <c r="AB138" i="1"/>
  <c r="AB139" i="1"/>
  <c r="AB140" i="1"/>
  <c r="AB141" i="1"/>
  <c r="AB142" i="1"/>
  <c r="AB143" i="1"/>
  <c r="AB144" i="1"/>
  <c r="AB145" i="1"/>
  <c r="AB146" i="1"/>
  <c r="AB147" i="1"/>
  <c r="AB148" i="1"/>
  <c r="AB149" i="1"/>
  <c r="AB150" i="1"/>
  <c r="AB151" i="1"/>
  <c r="AB152" i="1"/>
  <c r="AA123" i="1"/>
  <c r="AA124" i="1"/>
  <c r="AA125" i="1"/>
  <c r="AA126" i="1"/>
  <c r="AA127" i="1"/>
  <c r="AA128" i="1"/>
  <c r="AA129" i="1"/>
  <c r="AA130" i="1"/>
  <c r="AA131" i="1"/>
  <c r="AA132" i="1"/>
  <c r="AA133" i="1"/>
  <c r="AA134" i="1"/>
  <c r="AA135" i="1"/>
  <c r="AA136" i="1"/>
  <c r="AA137" i="1"/>
  <c r="AA138" i="1"/>
  <c r="AA139" i="1"/>
  <c r="AA140" i="1"/>
  <c r="AA141" i="1"/>
  <c r="AA142" i="1"/>
  <c r="AA143" i="1"/>
  <c r="AA144" i="1"/>
  <c r="AA145" i="1"/>
  <c r="AA146" i="1"/>
  <c r="AA147" i="1"/>
  <c r="AA148" i="1"/>
  <c r="AA149" i="1"/>
  <c r="AA150" i="1"/>
  <c r="AA151" i="1"/>
  <c r="AA152" i="1"/>
  <c r="Z123" i="1"/>
  <c r="Z124" i="1"/>
  <c r="Z125" i="1"/>
  <c r="Z126" i="1"/>
  <c r="Z127" i="1"/>
  <c r="Z128" i="1"/>
  <c r="Z129" i="1"/>
  <c r="Z130" i="1"/>
  <c r="Z131" i="1"/>
  <c r="Z132" i="1"/>
  <c r="Z133" i="1"/>
  <c r="Z134" i="1"/>
  <c r="Z135" i="1"/>
  <c r="Z136" i="1"/>
  <c r="Z137" i="1"/>
  <c r="Z138" i="1"/>
  <c r="Z139" i="1"/>
  <c r="Z140" i="1"/>
  <c r="Z141" i="1"/>
  <c r="Z142" i="1"/>
  <c r="Z143" i="1"/>
  <c r="Z144" i="1"/>
  <c r="Z145" i="1"/>
  <c r="Z146" i="1"/>
  <c r="Z147" i="1"/>
  <c r="Z148" i="1"/>
  <c r="Z149" i="1"/>
  <c r="Z150" i="1"/>
  <c r="Z151" i="1"/>
  <c r="Z152" i="1"/>
  <c r="AB122" i="1"/>
  <c r="AA122" i="1"/>
  <c r="Z122" i="1"/>
  <c r="Y123" i="1"/>
  <c r="Y124" i="1"/>
  <c r="Y125" i="1"/>
  <c r="Y126" i="1"/>
  <c r="Y127" i="1"/>
  <c r="Y128" i="1"/>
  <c r="Y129" i="1"/>
  <c r="Y130" i="1"/>
  <c r="Y131" i="1"/>
  <c r="Y132" i="1"/>
  <c r="Y133" i="1"/>
  <c r="Y134" i="1"/>
  <c r="Y135" i="1"/>
  <c r="Y136" i="1"/>
  <c r="Y137" i="1"/>
  <c r="Y138" i="1"/>
  <c r="Y139" i="1"/>
  <c r="Y140" i="1"/>
  <c r="Y141" i="1"/>
  <c r="Y142" i="1"/>
  <c r="Y143" i="1"/>
  <c r="Y144" i="1"/>
  <c r="Y145" i="1"/>
  <c r="Y146" i="1"/>
  <c r="Y147" i="1"/>
  <c r="Y148" i="1"/>
  <c r="Y149" i="1"/>
  <c r="Y150" i="1"/>
  <c r="Y151" i="1"/>
  <c r="Y152" i="1"/>
  <c r="Y122" i="1"/>
  <c r="X123" i="1"/>
  <c r="X124" i="1"/>
  <c r="X125" i="1"/>
  <c r="X126" i="1"/>
  <c r="X127" i="1"/>
  <c r="X128" i="1"/>
  <c r="X129" i="1"/>
  <c r="X130" i="1"/>
  <c r="X131" i="1"/>
  <c r="X132" i="1"/>
  <c r="X133" i="1"/>
  <c r="X134" i="1"/>
  <c r="X135" i="1"/>
  <c r="X136" i="1"/>
  <c r="X137" i="1"/>
  <c r="X138" i="1"/>
  <c r="X139" i="1"/>
  <c r="X140" i="1"/>
  <c r="X141" i="1"/>
  <c r="X142" i="1"/>
  <c r="X143" i="1"/>
  <c r="X144" i="1"/>
  <c r="X145" i="1"/>
  <c r="X146" i="1"/>
  <c r="X147" i="1"/>
  <c r="X148" i="1"/>
  <c r="X149" i="1"/>
  <c r="X150" i="1"/>
  <c r="X151" i="1"/>
  <c r="X152" i="1"/>
  <c r="X122" i="1"/>
  <c r="W123" i="1"/>
  <c r="W124" i="1"/>
  <c r="W125" i="1"/>
  <c r="W126" i="1"/>
  <c r="W127" i="1"/>
  <c r="W128" i="1"/>
  <c r="W129" i="1"/>
  <c r="W130" i="1"/>
  <c r="W131" i="1"/>
  <c r="W132" i="1"/>
  <c r="W133" i="1"/>
  <c r="W134" i="1"/>
  <c r="W135" i="1"/>
  <c r="W136" i="1"/>
  <c r="W137" i="1"/>
  <c r="W138" i="1"/>
  <c r="W139" i="1"/>
  <c r="W140" i="1"/>
  <c r="W141" i="1"/>
  <c r="W142" i="1"/>
  <c r="W143" i="1"/>
  <c r="W144" i="1"/>
  <c r="W145" i="1"/>
  <c r="W146" i="1"/>
  <c r="W147" i="1"/>
  <c r="W148" i="1"/>
  <c r="W149" i="1"/>
  <c r="W150" i="1"/>
  <c r="W151" i="1"/>
  <c r="W152" i="1"/>
  <c r="W122" i="1"/>
  <c r="V123" i="1"/>
  <c r="V124" i="1"/>
  <c r="V125" i="1"/>
  <c r="V126" i="1"/>
  <c r="V127" i="1"/>
  <c r="V128" i="1"/>
  <c r="V129" i="1"/>
  <c r="V130" i="1"/>
  <c r="V131" i="1"/>
  <c r="V132" i="1"/>
  <c r="V133" i="1"/>
  <c r="V134" i="1"/>
  <c r="V135" i="1"/>
  <c r="V136" i="1"/>
  <c r="V137" i="1"/>
  <c r="V138" i="1"/>
  <c r="V139" i="1"/>
  <c r="V140" i="1"/>
  <c r="V141" i="1"/>
  <c r="V142" i="1"/>
  <c r="V143" i="1"/>
  <c r="V144" i="1"/>
  <c r="V145" i="1"/>
  <c r="V146" i="1"/>
  <c r="V147" i="1"/>
  <c r="V148" i="1"/>
  <c r="V149" i="1"/>
  <c r="V150" i="1"/>
  <c r="V151" i="1"/>
  <c r="V152" i="1"/>
  <c r="V122" i="1"/>
  <c r="AB87" i="1"/>
  <c r="AB88" i="1"/>
  <c r="AB89" i="1"/>
  <c r="AB90" i="1"/>
  <c r="AB91" i="1"/>
  <c r="AB92" i="1"/>
  <c r="AB93" i="1"/>
  <c r="AB94" i="1"/>
  <c r="AB95" i="1"/>
  <c r="AB96" i="1"/>
  <c r="AB97" i="1"/>
  <c r="AB98" i="1"/>
  <c r="AB99" i="1"/>
  <c r="AB100" i="1"/>
  <c r="AB101" i="1"/>
  <c r="AB102" i="1"/>
  <c r="AB103" i="1"/>
  <c r="AB104" i="1"/>
  <c r="AB105" i="1"/>
  <c r="AB106" i="1"/>
  <c r="AB107" i="1"/>
  <c r="AB108" i="1"/>
  <c r="AB109" i="1"/>
  <c r="AB110" i="1"/>
  <c r="AB111" i="1"/>
  <c r="AB112" i="1"/>
  <c r="AB113" i="1"/>
  <c r="AB114" i="1"/>
  <c r="AB115" i="1"/>
  <c r="AB116" i="1"/>
  <c r="AB86" i="1"/>
  <c r="AA87" i="1"/>
  <c r="AA88" i="1"/>
  <c r="AA89" i="1"/>
  <c r="AA90" i="1"/>
  <c r="AA91" i="1"/>
  <c r="AA92" i="1"/>
  <c r="AA93" i="1"/>
  <c r="AA94" i="1"/>
  <c r="AA95" i="1"/>
  <c r="AA96" i="1"/>
  <c r="AA97" i="1"/>
  <c r="AA98" i="1"/>
  <c r="AA99" i="1"/>
  <c r="AA100" i="1"/>
  <c r="AA101" i="1"/>
  <c r="AA102" i="1"/>
  <c r="AA103" i="1"/>
  <c r="AA104" i="1"/>
  <c r="AA105" i="1"/>
  <c r="AA106" i="1"/>
  <c r="AA107" i="1"/>
  <c r="AA108" i="1"/>
  <c r="AA109" i="1"/>
  <c r="AA110" i="1"/>
  <c r="AA111" i="1"/>
  <c r="AA112" i="1"/>
  <c r="AA113" i="1"/>
  <c r="AA114" i="1"/>
  <c r="AA115" i="1"/>
  <c r="AA116" i="1"/>
  <c r="AA86" i="1"/>
  <c r="Z87" i="1"/>
  <c r="Z88" i="1"/>
  <c r="Z89" i="1"/>
  <c r="Z90" i="1"/>
  <c r="Z91" i="1"/>
  <c r="Z92" i="1"/>
  <c r="Z93" i="1"/>
  <c r="Z94" i="1"/>
  <c r="Z95" i="1"/>
  <c r="Z96" i="1"/>
  <c r="Z97" i="1"/>
  <c r="Z98" i="1"/>
  <c r="Z99" i="1"/>
  <c r="Z100" i="1"/>
  <c r="Z101" i="1"/>
  <c r="Z102" i="1"/>
  <c r="Z103" i="1"/>
  <c r="Z104" i="1"/>
  <c r="Z105" i="1"/>
  <c r="Z106" i="1"/>
  <c r="Z107" i="1"/>
  <c r="Z108" i="1"/>
  <c r="Z109" i="1"/>
  <c r="Z110" i="1"/>
  <c r="Z111" i="1"/>
  <c r="Z112" i="1"/>
  <c r="Z113" i="1"/>
  <c r="Z114" i="1"/>
  <c r="Z115" i="1"/>
  <c r="Z116" i="1"/>
  <c r="Z86" i="1"/>
  <c r="Y87" i="1"/>
  <c r="Y88" i="1"/>
  <c r="Y89" i="1"/>
  <c r="Y90" i="1"/>
  <c r="Y91" i="1"/>
  <c r="Y92" i="1"/>
  <c r="Y93" i="1"/>
  <c r="Y94" i="1"/>
  <c r="Y95" i="1"/>
  <c r="Y96" i="1"/>
  <c r="Y97" i="1"/>
  <c r="Y98" i="1"/>
  <c r="Y99" i="1"/>
  <c r="Y100" i="1"/>
  <c r="Y101" i="1"/>
  <c r="Y102" i="1"/>
  <c r="Y103" i="1"/>
  <c r="Y104" i="1"/>
  <c r="Y105" i="1"/>
  <c r="Y106" i="1"/>
  <c r="Y107" i="1"/>
  <c r="Y108" i="1"/>
  <c r="Y109" i="1"/>
  <c r="Y110" i="1"/>
  <c r="Y111" i="1"/>
  <c r="Y112" i="1"/>
  <c r="Y113" i="1"/>
  <c r="Y114" i="1"/>
  <c r="Y115" i="1"/>
  <c r="Y116" i="1"/>
  <c r="Y86" i="1"/>
  <c r="X87" i="1"/>
  <c r="X88" i="1"/>
  <c r="X89" i="1"/>
  <c r="X90" i="1"/>
  <c r="X91" i="1"/>
  <c r="X92" i="1"/>
  <c r="X93" i="1"/>
  <c r="X94" i="1"/>
  <c r="X95" i="1"/>
  <c r="X96" i="1"/>
  <c r="X97" i="1"/>
  <c r="X98" i="1"/>
  <c r="X99" i="1"/>
  <c r="X100" i="1"/>
  <c r="X101" i="1"/>
  <c r="X102" i="1"/>
  <c r="X103" i="1"/>
  <c r="X104" i="1"/>
  <c r="X105" i="1"/>
  <c r="X106" i="1"/>
  <c r="X107" i="1"/>
  <c r="X108" i="1"/>
  <c r="X109" i="1"/>
  <c r="X110" i="1"/>
  <c r="X111" i="1"/>
  <c r="X112" i="1"/>
  <c r="X113" i="1"/>
  <c r="X114" i="1"/>
  <c r="X115" i="1"/>
  <c r="X116" i="1"/>
  <c r="X86" i="1"/>
  <c r="W87" i="1"/>
  <c r="W88" i="1"/>
  <c r="W89" i="1"/>
  <c r="W90" i="1"/>
  <c r="W91" i="1"/>
  <c r="W92" i="1"/>
  <c r="W93" i="1"/>
  <c r="W94" i="1"/>
  <c r="W95" i="1"/>
  <c r="W96" i="1"/>
  <c r="W97" i="1"/>
  <c r="W98" i="1"/>
  <c r="W99" i="1"/>
  <c r="W100" i="1"/>
  <c r="W101" i="1"/>
  <c r="W102" i="1"/>
  <c r="W103" i="1"/>
  <c r="W104" i="1"/>
  <c r="W105" i="1"/>
  <c r="W106" i="1"/>
  <c r="W107" i="1"/>
  <c r="W108" i="1"/>
  <c r="W109" i="1"/>
  <c r="W110" i="1"/>
  <c r="W111" i="1"/>
  <c r="W112" i="1"/>
  <c r="W113" i="1"/>
  <c r="W114" i="1"/>
  <c r="W115" i="1"/>
  <c r="W116" i="1"/>
  <c r="W86" i="1"/>
  <c r="V87" i="1"/>
  <c r="V88" i="1"/>
  <c r="V89" i="1"/>
  <c r="V90" i="1"/>
  <c r="V91" i="1"/>
  <c r="V92" i="1"/>
  <c r="V93" i="1"/>
  <c r="V94" i="1"/>
  <c r="V95" i="1"/>
  <c r="V96" i="1"/>
  <c r="V97" i="1"/>
  <c r="V98" i="1"/>
  <c r="V99" i="1"/>
  <c r="V100" i="1"/>
  <c r="V101" i="1"/>
  <c r="V102" i="1"/>
  <c r="V103" i="1"/>
  <c r="V104" i="1"/>
  <c r="V105" i="1"/>
  <c r="V106" i="1"/>
  <c r="V107" i="1"/>
  <c r="V108" i="1"/>
  <c r="V109" i="1"/>
  <c r="V110" i="1"/>
  <c r="V111" i="1"/>
  <c r="V112" i="1"/>
  <c r="V113" i="1"/>
  <c r="V114" i="1"/>
  <c r="V115" i="1"/>
  <c r="V116" i="1"/>
  <c r="V86" i="1"/>
  <c r="AB51" i="1"/>
  <c r="AB52" i="1"/>
  <c r="AB53" i="1"/>
  <c r="AB54" i="1"/>
  <c r="AB55" i="1"/>
  <c r="AB56" i="1"/>
  <c r="AB57" i="1"/>
  <c r="AB58" i="1"/>
  <c r="AB59" i="1"/>
  <c r="AB60" i="1"/>
  <c r="AB61" i="1"/>
  <c r="AB62" i="1"/>
  <c r="AB63" i="1"/>
  <c r="AB64" i="1"/>
  <c r="AB65" i="1"/>
  <c r="AB66" i="1"/>
  <c r="AB67" i="1"/>
  <c r="AB68" i="1"/>
  <c r="AB69" i="1"/>
  <c r="AB70" i="1"/>
  <c r="AB71" i="1"/>
  <c r="AB72" i="1"/>
  <c r="AB73" i="1"/>
  <c r="AB74" i="1"/>
  <c r="AB75" i="1"/>
  <c r="AB76" i="1"/>
  <c r="AB77" i="1"/>
  <c r="AB78" i="1"/>
  <c r="AB79" i="1"/>
  <c r="AB80" i="1"/>
  <c r="AB50" i="1"/>
  <c r="AA51" i="1"/>
  <c r="AA52" i="1"/>
  <c r="AA53" i="1"/>
  <c r="AA54" i="1"/>
  <c r="AA55" i="1"/>
  <c r="AA56" i="1"/>
  <c r="AA57" i="1"/>
  <c r="AA58" i="1"/>
  <c r="AA59" i="1"/>
  <c r="AA60" i="1"/>
  <c r="AA61" i="1"/>
  <c r="AA62" i="1"/>
  <c r="AA63" i="1"/>
  <c r="AA64" i="1"/>
  <c r="AA65" i="1"/>
  <c r="AA66" i="1"/>
  <c r="AA67" i="1"/>
  <c r="AA68" i="1"/>
  <c r="AA69" i="1"/>
  <c r="AA70" i="1"/>
  <c r="AA71" i="1"/>
  <c r="AA72" i="1"/>
  <c r="AA73" i="1"/>
  <c r="AA74" i="1"/>
  <c r="AA75" i="1"/>
  <c r="AA76" i="1"/>
  <c r="AA77" i="1"/>
  <c r="AA78" i="1"/>
  <c r="AA79" i="1"/>
  <c r="AA80" i="1"/>
  <c r="AA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50" i="1"/>
  <c r="X51" i="1"/>
  <c r="X52" i="1"/>
  <c r="X53" i="1"/>
  <c r="X54" i="1"/>
  <c r="X55" i="1"/>
  <c r="X56" i="1"/>
  <c r="X57" i="1"/>
  <c r="X58" i="1"/>
  <c r="X59" i="1"/>
  <c r="X60" i="1"/>
  <c r="X61" i="1"/>
  <c r="X62" i="1"/>
  <c r="X63" i="1"/>
  <c r="X64" i="1"/>
  <c r="X65" i="1"/>
  <c r="X66" i="1"/>
  <c r="X67" i="1"/>
  <c r="X68" i="1"/>
  <c r="X69" i="1"/>
  <c r="X70" i="1"/>
  <c r="X71" i="1"/>
  <c r="X72" i="1"/>
  <c r="X73" i="1"/>
  <c r="X74" i="1"/>
  <c r="X75" i="1"/>
  <c r="X76" i="1"/>
  <c r="X77" i="1"/>
  <c r="X78" i="1"/>
  <c r="X79" i="1"/>
  <c r="X80" i="1"/>
  <c r="X50" i="1"/>
  <c r="W51" i="1"/>
  <c r="W52" i="1"/>
  <c r="W53" i="1"/>
  <c r="W54" i="1"/>
  <c r="W55" i="1"/>
  <c r="W56" i="1"/>
  <c r="W57" i="1"/>
  <c r="W58" i="1"/>
  <c r="W59" i="1"/>
  <c r="W60" i="1"/>
  <c r="W61" i="1"/>
  <c r="W62" i="1"/>
  <c r="W63" i="1"/>
  <c r="W64" i="1"/>
  <c r="W65" i="1"/>
  <c r="W66" i="1"/>
  <c r="W67" i="1"/>
  <c r="W68" i="1"/>
  <c r="W69" i="1"/>
  <c r="W70" i="1"/>
  <c r="W71" i="1"/>
  <c r="W72" i="1"/>
  <c r="W73" i="1"/>
  <c r="W74" i="1"/>
  <c r="W75" i="1"/>
  <c r="W76" i="1"/>
  <c r="W77" i="1"/>
  <c r="W78" i="1"/>
  <c r="W79" i="1"/>
  <c r="W80" i="1"/>
  <c r="W50" i="1"/>
  <c r="W44" i="1"/>
  <c r="AB15" i="1"/>
  <c r="AB16" i="1"/>
  <c r="AB17" i="1"/>
  <c r="AB18" i="1"/>
  <c r="AB19" i="1"/>
  <c r="AB20" i="1"/>
  <c r="AB21" i="1"/>
  <c r="AB22" i="1"/>
  <c r="AB23" i="1"/>
  <c r="AB24" i="1"/>
  <c r="AB25" i="1"/>
  <c r="AB26" i="1"/>
  <c r="AB27" i="1"/>
  <c r="AB28" i="1"/>
  <c r="AB29" i="1"/>
  <c r="AB30" i="1"/>
  <c r="AB31" i="1"/>
  <c r="AB32" i="1"/>
  <c r="AB33" i="1"/>
  <c r="AB34" i="1"/>
  <c r="AB35" i="1"/>
  <c r="AB36" i="1"/>
  <c r="AB37" i="1"/>
  <c r="AB38" i="1"/>
  <c r="AB39" i="1"/>
  <c r="AB40" i="1"/>
  <c r="AB41" i="1"/>
  <c r="AB42" i="1"/>
  <c r="AB43" i="1"/>
  <c r="AB14" i="1"/>
  <c r="AA15" i="1"/>
  <c r="AA16" i="1"/>
  <c r="AA17" i="1"/>
  <c r="AA18" i="1"/>
  <c r="AA19" i="1"/>
  <c r="AA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39" i="1"/>
  <c r="AA40" i="1"/>
  <c r="AA41" i="1"/>
  <c r="AA42" i="1"/>
  <c r="AA43" i="1"/>
  <c r="AA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AB44" i="1" s="1"/>
  <c r="Z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AA44" i="1" s="1"/>
  <c r="Y14" i="1"/>
  <c r="X15" i="1"/>
  <c r="X16" i="1"/>
  <c r="X17" i="1"/>
  <c r="X18" i="1"/>
  <c r="X19" i="1"/>
  <c r="X20" i="1"/>
  <c r="X21" i="1"/>
  <c r="X22" i="1"/>
  <c r="X23" i="1"/>
  <c r="X24" i="1"/>
  <c r="X25" i="1"/>
  <c r="X26" i="1"/>
  <c r="X27" i="1"/>
  <c r="X28" i="1"/>
  <c r="X29" i="1"/>
  <c r="X30" i="1"/>
  <c r="X31" i="1"/>
  <c r="X32" i="1"/>
  <c r="X33" i="1"/>
  <c r="X34" i="1"/>
  <c r="X35" i="1"/>
  <c r="X36" i="1"/>
  <c r="X37" i="1"/>
  <c r="X38" i="1"/>
  <c r="X39" i="1"/>
  <c r="X40" i="1"/>
  <c r="X41" i="1"/>
  <c r="X42" i="1"/>
  <c r="X43" i="1"/>
  <c r="X44" i="1"/>
  <c r="X14" i="1"/>
  <c r="W15" i="1"/>
  <c r="W16" i="1"/>
  <c r="W17" i="1"/>
  <c r="W18" i="1"/>
  <c r="W19" i="1"/>
  <c r="W20" i="1"/>
  <c r="W21" i="1"/>
  <c r="W22" i="1"/>
  <c r="W23" i="1"/>
  <c r="W24" i="1"/>
  <c r="W25" i="1"/>
  <c r="W26" i="1"/>
  <c r="W27" i="1"/>
  <c r="W28" i="1"/>
  <c r="W29" i="1"/>
  <c r="W30" i="1"/>
  <c r="W31" i="1"/>
  <c r="W32" i="1"/>
  <c r="W33" i="1"/>
  <c r="W34" i="1"/>
  <c r="W35" i="1"/>
  <c r="W36" i="1"/>
  <c r="W37" i="1"/>
  <c r="W38" i="1"/>
  <c r="W39" i="1"/>
  <c r="W40" i="1"/>
  <c r="W41" i="1"/>
  <c r="W42" i="1"/>
  <c r="W43" i="1"/>
  <c r="W14" i="1"/>
  <c r="V303" i="1"/>
  <c r="V304" i="1"/>
  <c r="V305" i="1"/>
  <c r="V306" i="1"/>
  <c r="V307" i="1"/>
  <c r="V308" i="1"/>
  <c r="V309" i="1"/>
  <c r="V310" i="1"/>
  <c r="V311" i="1"/>
  <c r="V312" i="1"/>
  <c r="V313" i="1"/>
  <c r="V314" i="1"/>
  <c r="V315" i="1"/>
  <c r="V316" i="1"/>
  <c r="V317" i="1"/>
  <c r="V318" i="1"/>
  <c r="V319" i="1"/>
  <c r="V320" i="1"/>
  <c r="V321" i="1"/>
  <c r="V322" i="1"/>
  <c r="V323" i="1"/>
  <c r="V324" i="1"/>
  <c r="V325" i="1"/>
  <c r="V326" i="1"/>
  <c r="V327" i="1"/>
  <c r="V328" i="1"/>
  <c r="V329" i="1"/>
  <c r="V330" i="1"/>
  <c r="V331" i="1"/>
  <c r="V332" i="1"/>
  <c r="V302" i="1"/>
  <c r="V267" i="1"/>
  <c r="V268" i="1"/>
  <c r="V269" i="1"/>
  <c r="V270" i="1"/>
  <c r="V271" i="1"/>
  <c r="V272" i="1"/>
  <c r="V273" i="1"/>
  <c r="V274" i="1"/>
  <c r="V275" i="1"/>
  <c r="V276" i="1"/>
  <c r="V277" i="1"/>
  <c r="V278" i="1"/>
  <c r="V279" i="1"/>
  <c r="V280" i="1"/>
  <c r="V281" i="1"/>
  <c r="V282" i="1"/>
  <c r="V283" i="1"/>
  <c r="V284" i="1"/>
  <c r="V285" i="1"/>
  <c r="V286" i="1"/>
  <c r="V287" i="1"/>
  <c r="V288" i="1"/>
  <c r="V289" i="1"/>
  <c r="V290" i="1"/>
  <c r="V291" i="1"/>
  <c r="V292" i="1"/>
  <c r="V293" i="1"/>
  <c r="V294" i="1"/>
  <c r="V295" i="1"/>
  <c r="V296" i="1"/>
  <c r="V266" i="1"/>
  <c r="V231" i="1"/>
  <c r="V232" i="1"/>
  <c r="V233" i="1"/>
  <c r="V234" i="1"/>
  <c r="V235" i="1"/>
  <c r="V236" i="1"/>
  <c r="V237" i="1"/>
  <c r="V238" i="1"/>
  <c r="V239" i="1"/>
  <c r="V240" i="1"/>
  <c r="V241" i="1"/>
  <c r="V242" i="1"/>
  <c r="V243" i="1"/>
  <c r="V244" i="1"/>
  <c r="V245" i="1"/>
  <c r="V246" i="1"/>
  <c r="V247" i="1"/>
  <c r="V248" i="1"/>
  <c r="V249" i="1"/>
  <c r="V250" i="1"/>
  <c r="V251" i="1"/>
  <c r="V252" i="1"/>
  <c r="V253" i="1"/>
  <c r="V254" i="1"/>
  <c r="V255" i="1"/>
  <c r="V256" i="1"/>
  <c r="V257" i="1"/>
  <c r="V258" i="1"/>
  <c r="V259" i="1"/>
  <c r="V260" i="1"/>
  <c r="V230" i="1"/>
  <c r="V195" i="1"/>
  <c r="V196" i="1"/>
  <c r="V197" i="1"/>
  <c r="V198" i="1"/>
  <c r="V199" i="1"/>
  <c r="V200" i="1"/>
  <c r="V201" i="1"/>
  <c r="V202" i="1"/>
  <c r="V203" i="1"/>
  <c r="V204" i="1"/>
  <c r="V205" i="1"/>
  <c r="V206" i="1"/>
  <c r="V207" i="1"/>
  <c r="V208" i="1"/>
  <c r="V209" i="1"/>
  <c r="V210" i="1"/>
  <c r="V211" i="1"/>
  <c r="V212" i="1"/>
  <c r="V213" i="1"/>
  <c r="V214" i="1"/>
  <c r="V215" i="1"/>
  <c r="V216" i="1"/>
  <c r="V217" i="1"/>
  <c r="V218" i="1"/>
  <c r="V219" i="1"/>
  <c r="V220" i="1"/>
  <c r="V221" i="1"/>
  <c r="V222" i="1"/>
  <c r="V223" i="1"/>
  <c r="V224" i="1"/>
  <c r="V194" i="1"/>
  <c r="V159" i="1"/>
  <c r="V160" i="1"/>
  <c r="V161" i="1"/>
  <c r="V162" i="1"/>
  <c r="V163" i="1"/>
  <c r="V164" i="1"/>
  <c r="V165" i="1"/>
  <c r="V166" i="1"/>
  <c r="V167" i="1"/>
  <c r="V168" i="1"/>
  <c r="V169" i="1"/>
  <c r="V170" i="1"/>
  <c r="V171" i="1"/>
  <c r="V172" i="1"/>
  <c r="V173" i="1"/>
  <c r="V174" i="1"/>
  <c r="V175" i="1"/>
  <c r="V176" i="1"/>
  <c r="V177" i="1"/>
  <c r="V178" i="1"/>
  <c r="V179" i="1"/>
  <c r="V180" i="1"/>
  <c r="V181" i="1"/>
  <c r="V182" i="1"/>
  <c r="V183" i="1"/>
  <c r="V184" i="1"/>
  <c r="V185" i="1"/>
  <c r="V186" i="1"/>
  <c r="V187" i="1"/>
  <c r="V188" i="1"/>
  <c r="V158" i="1"/>
  <c r="V51" i="1"/>
  <c r="V52" i="1"/>
  <c r="V53" i="1"/>
  <c r="V54" i="1"/>
  <c r="V55" i="1"/>
  <c r="V56" i="1"/>
  <c r="V57" i="1"/>
  <c r="V58" i="1"/>
  <c r="V59" i="1"/>
  <c r="V60" i="1"/>
  <c r="V61" i="1"/>
  <c r="V62" i="1"/>
  <c r="V63" i="1"/>
  <c r="V64" i="1"/>
  <c r="V65" i="1"/>
  <c r="V66" i="1"/>
  <c r="V67" i="1"/>
  <c r="V68" i="1"/>
  <c r="V69" i="1"/>
  <c r="V70" i="1"/>
  <c r="V71" i="1"/>
  <c r="V72" i="1"/>
  <c r="V73" i="1"/>
  <c r="V74" i="1"/>
  <c r="V75" i="1"/>
  <c r="V76" i="1"/>
  <c r="V77" i="1"/>
  <c r="V78" i="1"/>
  <c r="V79" i="1"/>
  <c r="V80" i="1"/>
  <c r="V50" i="1"/>
  <c r="V15" i="1"/>
  <c r="V16" i="1"/>
  <c r="V17" i="1"/>
  <c r="V18" i="1"/>
  <c r="V19" i="1"/>
  <c r="V20" i="1"/>
  <c r="V21" i="1"/>
  <c r="V22" i="1"/>
  <c r="V23" i="1"/>
  <c r="V24" i="1"/>
  <c r="V25" i="1"/>
  <c r="V26" i="1"/>
  <c r="V27" i="1"/>
  <c r="V28" i="1"/>
  <c r="V29" i="1"/>
  <c r="V30" i="1"/>
  <c r="V31" i="1"/>
  <c r="V32" i="1"/>
  <c r="V33" i="1"/>
  <c r="V34" i="1"/>
  <c r="V35" i="1"/>
  <c r="V36" i="1"/>
  <c r="V37" i="1"/>
  <c r="V38" i="1"/>
  <c r="V39" i="1"/>
  <c r="V40" i="1"/>
  <c r="V41" i="1"/>
  <c r="V42" i="1"/>
  <c r="V43" i="1"/>
  <c r="V44" i="1"/>
  <c r="V14" i="1"/>
  <c r="S303" i="1"/>
  <c r="S304" i="1"/>
  <c r="S305" i="1"/>
  <c r="S306" i="1"/>
  <c r="S307" i="1"/>
  <c r="S308" i="1"/>
  <c r="S309" i="1"/>
  <c r="S310" i="1"/>
  <c r="S311" i="1"/>
  <c r="S312" i="1"/>
  <c r="S313" i="1"/>
  <c r="S314" i="1"/>
  <c r="S315" i="1"/>
  <c r="S316" i="1"/>
  <c r="S317" i="1"/>
  <c r="S318" i="1"/>
  <c r="S319" i="1"/>
  <c r="S320" i="1"/>
  <c r="S321" i="1"/>
  <c r="S322" i="1"/>
  <c r="S323" i="1"/>
  <c r="S324" i="1"/>
  <c r="S325" i="1"/>
  <c r="S326" i="1"/>
  <c r="S327" i="1"/>
  <c r="S328" i="1"/>
  <c r="S329" i="1"/>
  <c r="S330" i="1"/>
  <c r="S331" i="1"/>
  <c r="S332" i="1"/>
  <c r="S302" i="1"/>
  <c r="R303" i="1"/>
  <c r="R304" i="1"/>
  <c r="R305" i="1"/>
  <c r="R306" i="1"/>
  <c r="R307" i="1"/>
  <c r="R308" i="1"/>
  <c r="R309" i="1"/>
  <c r="R310" i="1"/>
  <c r="R311" i="1"/>
  <c r="R312" i="1"/>
  <c r="R313" i="1"/>
  <c r="R314" i="1"/>
  <c r="R315" i="1"/>
  <c r="R316" i="1"/>
  <c r="R317" i="1"/>
  <c r="R318" i="1"/>
  <c r="R319" i="1"/>
  <c r="R320" i="1"/>
  <c r="R321" i="1"/>
  <c r="R322" i="1"/>
  <c r="R323" i="1"/>
  <c r="R324" i="1"/>
  <c r="R325" i="1"/>
  <c r="R326" i="1"/>
  <c r="R327" i="1"/>
  <c r="R328" i="1"/>
  <c r="R329" i="1"/>
  <c r="R330" i="1"/>
  <c r="R331" i="1"/>
  <c r="R332" i="1"/>
  <c r="R302" i="1"/>
  <c r="Q303" i="1"/>
  <c r="Q304" i="1"/>
  <c r="Q305" i="1"/>
  <c r="Q306" i="1"/>
  <c r="Q307" i="1"/>
  <c r="Q308" i="1"/>
  <c r="Q309" i="1"/>
  <c r="Q310" i="1"/>
  <c r="Q311" i="1"/>
  <c r="Q312" i="1"/>
  <c r="Q313" i="1"/>
  <c r="Q314" i="1"/>
  <c r="Q315" i="1"/>
  <c r="Q316" i="1"/>
  <c r="Q317" i="1"/>
  <c r="Q318" i="1"/>
  <c r="Q319" i="1"/>
  <c r="Q320" i="1"/>
  <c r="Q321" i="1"/>
  <c r="Q322" i="1"/>
  <c r="Q323" i="1"/>
  <c r="Q324" i="1"/>
  <c r="Q325" i="1"/>
  <c r="Q326" i="1"/>
  <c r="Q327" i="1"/>
  <c r="Q328" i="1"/>
  <c r="Q329" i="1"/>
  <c r="Q330" i="1"/>
  <c r="Q331" i="1"/>
  <c r="Q332" i="1"/>
  <c r="Q302" i="1"/>
  <c r="S267" i="1"/>
  <c r="S268" i="1"/>
  <c r="S269" i="1"/>
  <c r="S270" i="1"/>
  <c r="S271" i="1"/>
  <c r="S272" i="1"/>
  <c r="S273" i="1"/>
  <c r="S274" i="1"/>
  <c r="S275" i="1"/>
  <c r="S276" i="1"/>
  <c r="S277" i="1"/>
  <c r="S278" i="1"/>
  <c r="S279" i="1"/>
  <c r="S280" i="1"/>
  <c r="S281" i="1"/>
  <c r="S282" i="1"/>
  <c r="S283" i="1"/>
  <c r="S284" i="1"/>
  <c r="S285" i="1"/>
  <c r="S286" i="1"/>
  <c r="S287" i="1"/>
  <c r="S288" i="1"/>
  <c r="S289" i="1"/>
  <c r="S290" i="1"/>
  <c r="S291" i="1"/>
  <c r="S292" i="1"/>
  <c r="S293" i="1"/>
  <c r="S294" i="1"/>
  <c r="S295" i="1"/>
  <c r="S296" i="1"/>
  <c r="S266" i="1"/>
  <c r="R267" i="1"/>
  <c r="R268" i="1"/>
  <c r="R269" i="1"/>
  <c r="R270" i="1"/>
  <c r="R271" i="1"/>
  <c r="R272" i="1"/>
  <c r="R273" i="1"/>
  <c r="R274" i="1"/>
  <c r="R275" i="1"/>
  <c r="R276" i="1"/>
  <c r="R277" i="1"/>
  <c r="R278" i="1"/>
  <c r="R279" i="1"/>
  <c r="R280" i="1"/>
  <c r="R281" i="1"/>
  <c r="R282" i="1"/>
  <c r="R283" i="1"/>
  <c r="R284" i="1"/>
  <c r="R285" i="1"/>
  <c r="R286" i="1"/>
  <c r="R287" i="1"/>
  <c r="R288" i="1"/>
  <c r="R289" i="1"/>
  <c r="R290" i="1"/>
  <c r="R291" i="1"/>
  <c r="R292" i="1"/>
  <c r="R293" i="1"/>
  <c r="R294" i="1"/>
  <c r="R295" i="1"/>
  <c r="R296" i="1"/>
  <c r="R266" i="1"/>
  <c r="Q267" i="1"/>
  <c r="Q268" i="1"/>
  <c r="Q269" i="1"/>
  <c r="Q270" i="1"/>
  <c r="Q271" i="1"/>
  <c r="Q272" i="1"/>
  <c r="Q273" i="1"/>
  <c r="Q274" i="1"/>
  <c r="Q275" i="1"/>
  <c r="Q276" i="1"/>
  <c r="Q277" i="1"/>
  <c r="Q278" i="1"/>
  <c r="Q279" i="1"/>
  <c r="Q280" i="1"/>
  <c r="Q281" i="1"/>
  <c r="Q282" i="1"/>
  <c r="Q283" i="1"/>
  <c r="Q284" i="1"/>
  <c r="Q285" i="1"/>
  <c r="Q286" i="1"/>
  <c r="Q287" i="1"/>
  <c r="Q288" i="1"/>
  <c r="Q289" i="1"/>
  <c r="Q290" i="1"/>
  <c r="Q291" i="1"/>
  <c r="Q292" i="1"/>
  <c r="Q293" i="1"/>
  <c r="Q294" i="1"/>
  <c r="Q295" i="1"/>
  <c r="Q296" i="1"/>
  <c r="Q266" i="1"/>
  <c r="S231" i="1"/>
  <c r="S232" i="1"/>
  <c r="S233" i="1"/>
  <c r="S234" i="1"/>
  <c r="S235" i="1"/>
  <c r="S236" i="1"/>
  <c r="S237" i="1"/>
  <c r="S238" i="1"/>
  <c r="S239" i="1"/>
  <c r="S240" i="1"/>
  <c r="S241" i="1"/>
  <c r="S242" i="1"/>
  <c r="S243" i="1"/>
  <c r="S244" i="1"/>
  <c r="S245" i="1"/>
  <c r="S246" i="1"/>
  <c r="S247" i="1"/>
  <c r="S248" i="1"/>
  <c r="S249" i="1"/>
  <c r="S250" i="1"/>
  <c r="S251" i="1"/>
  <c r="S252" i="1"/>
  <c r="S253" i="1"/>
  <c r="S254" i="1"/>
  <c r="S255" i="1"/>
  <c r="S256" i="1"/>
  <c r="S257" i="1"/>
  <c r="S258" i="1"/>
  <c r="S259" i="1"/>
  <c r="S260" i="1"/>
  <c r="S230" i="1"/>
  <c r="R231" i="1"/>
  <c r="R232" i="1"/>
  <c r="R233" i="1"/>
  <c r="R234" i="1"/>
  <c r="R235" i="1"/>
  <c r="R236" i="1"/>
  <c r="R237" i="1"/>
  <c r="R238" i="1"/>
  <c r="R239" i="1"/>
  <c r="R240" i="1"/>
  <c r="R241" i="1"/>
  <c r="R242" i="1"/>
  <c r="R243" i="1"/>
  <c r="R244" i="1"/>
  <c r="R245" i="1"/>
  <c r="R246" i="1"/>
  <c r="R247" i="1"/>
  <c r="R248" i="1"/>
  <c r="R249" i="1"/>
  <c r="R250" i="1"/>
  <c r="R251" i="1"/>
  <c r="R252" i="1"/>
  <c r="R253" i="1"/>
  <c r="R254" i="1"/>
  <c r="R255" i="1"/>
  <c r="R256" i="1"/>
  <c r="R257" i="1"/>
  <c r="R258" i="1"/>
  <c r="R259" i="1"/>
  <c r="R260" i="1"/>
  <c r="R230" i="1"/>
  <c r="Q231" i="1"/>
  <c r="Q232" i="1"/>
  <c r="Q233" i="1"/>
  <c r="Q234" i="1"/>
  <c r="Q235" i="1"/>
  <c r="Q236" i="1"/>
  <c r="Q237" i="1"/>
  <c r="Q238" i="1"/>
  <c r="Q239" i="1"/>
  <c r="Q240" i="1"/>
  <c r="Q241" i="1"/>
  <c r="Q242" i="1"/>
  <c r="Q243" i="1"/>
  <c r="Q244" i="1"/>
  <c r="Q245" i="1"/>
  <c r="Q246" i="1"/>
  <c r="Q247" i="1"/>
  <c r="Q248" i="1"/>
  <c r="Q249" i="1"/>
  <c r="Q250" i="1"/>
  <c r="Q251" i="1"/>
  <c r="Q252" i="1"/>
  <c r="Q253" i="1"/>
  <c r="Q254" i="1"/>
  <c r="Q255" i="1"/>
  <c r="Q256" i="1"/>
  <c r="Q257" i="1"/>
  <c r="Q258" i="1"/>
  <c r="Q259" i="1"/>
  <c r="Q260" i="1"/>
  <c r="Q230" i="1"/>
  <c r="S195" i="1"/>
  <c r="S196" i="1"/>
  <c r="S197" i="1"/>
  <c r="S198" i="1"/>
  <c r="S199" i="1"/>
  <c r="S200" i="1"/>
  <c r="S201" i="1"/>
  <c r="S202" i="1"/>
  <c r="S203" i="1"/>
  <c r="S204" i="1"/>
  <c r="S205" i="1"/>
  <c r="S206" i="1"/>
  <c r="S207" i="1"/>
  <c r="S208" i="1"/>
  <c r="S209" i="1"/>
  <c r="S210" i="1"/>
  <c r="S211" i="1"/>
  <c r="S212" i="1"/>
  <c r="S213" i="1"/>
  <c r="S214" i="1"/>
  <c r="S215" i="1"/>
  <c r="S216" i="1"/>
  <c r="S217" i="1"/>
  <c r="S218" i="1"/>
  <c r="S219" i="1"/>
  <c r="S220" i="1"/>
  <c r="S221" i="1"/>
  <c r="S222" i="1"/>
  <c r="S223" i="1"/>
  <c r="S224" i="1"/>
  <c r="S194" i="1"/>
  <c r="R195" i="1"/>
  <c r="R196" i="1"/>
  <c r="R197" i="1"/>
  <c r="R198" i="1"/>
  <c r="R199" i="1"/>
  <c r="R200" i="1"/>
  <c r="R201" i="1"/>
  <c r="R202" i="1"/>
  <c r="R203" i="1"/>
  <c r="R204" i="1"/>
  <c r="R205" i="1"/>
  <c r="R206" i="1"/>
  <c r="R207" i="1"/>
  <c r="R208" i="1"/>
  <c r="R209" i="1"/>
  <c r="R210" i="1"/>
  <c r="R211" i="1"/>
  <c r="R212" i="1"/>
  <c r="R213" i="1"/>
  <c r="R214" i="1"/>
  <c r="R215" i="1"/>
  <c r="R216" i="1"/>
  <c r="R217" i="1"/>
  <c r="R218" i="1"/>
  <c r="R219" i="1"/>
  <c r="R220" i="1"/>
  <c r="R221" i="1"/>
  <c r="R222" i="1"/>
  <c r="R223" i="1"/>
  <c r="R224" i="1"/>
  <c r="R194" i="1"/>
  <c r="Q195" i="1"/>
  <c r="Q196" i="1"/>
  <c r="Q197" i="1"/>
  <c r="Q198" i="1"/>
  <c r="Q199" i="1"/>
  <c r="Q200" i="1"/>
  <c r="Q201" i="1"/>
  <c r="Q202" i="1"/>
  <c r="Q203" i="1"/>
  <c r="Q204" i="1"/>
  <c r="Q205" i="1"/>
  <c r="Q206" i="1"/>
  <c r="Q207" i="1"/>
  <c r="Q208" i="1"/>
  <c r="Q209" i="1"/>
  <c r="Q210" i="1"/>
  <c r="Q211" i="1"/>
  <c r="Q212" i="1"/>
  <c r="Q213" i="1"/>
  <c r="Q214" i="1"/>
  <c r="Q215" i="1"/>
  <c r="Q216" i="1"/>
  <c r="Q217" i="1"/>
  <c r="Q218" i="1"/>
  <c r="Q219" i="1"/>
  <c r="Q220" i="1"/>
  <c r="Q221" i="1"/>
  <c r="Q222" i="1"/>
  <c r="Q223" i="1"/>
  <c r="Q224" i="1"/>
  <c r="Q194" i="1"/>
  <c r="S159" i="1"/>
  <c r="S160" i="1"/>
  <c r="S161" i="1"/>
  <c r="S162" i="1"/>
  <c r="S163" i="1"/>
  <c r="S164" i="1"/>
  <c r="S165" i="1"/>
  <c r="S166" i="1"/>
  <c r="S167" i="1"/>
  <c r="S168" i="1"/>
  <c r="S169" i="1"/>
  <c r="S170" i="1"/>
  <c r="S171" i="1"/>
  <c r="S172" i="1"/>
  <c r="S173" i="1"/>
  <c r="S174" i="1"/>
  <c r="S175" i="1"/>
  <c r="S176" i="1"/>
  <c r="S177" i="1"/>
  <c r="S178" i="1"/>
  <c r="S179" i="1"/>
  <c r="S180" i="1"/>
  <c r="S181" i="1"/>
  <c r="S182" i="1"/>
  <c r="S183" i="1"/>
  <c r="S184" i="1"/>
  <c r="S185" i="1"/>
  <c r="S186" i="1"/>
  <c r="S187" i="1"/>
  <c r="S188" i="1"/>
  <c r="S158" i="1"/>
  <c r="R159" i="1"/>
  <c r="R160" i="1"/>
  <c r="R161" i="1"/>
  <c r="R162" i="1"/>
  <c r="R163" i="1"/>
  <c r="R164" i="1"/>
  <c r="R165" i="1"/>
  <c r="R166" i="1"/>
  <c r="R167" i="1"/>
  <c r="R168" i="1"/>
  <c r="R169" i="1"/>
  <c r="R170" i="1"/>
  <c r="R171" i="1"/>
  <c r="R172" i="1"/>
  <c r="R173" i="1"/>
  <c r="R174" i="1"/>
  <c r="R175" i="1"/>
  <c r="R176" i="1"/>
  <c r="R177" i="1"/>
  <c r="R178" i="1"/>
  <c r="R179" i="1"/>
  <c r="R180" i="1"/>
  <c r="R181" i="1"/>
  <c r="R182" i="1"/>
  <c r="R183" i="1"/>
  <c r="R184" i="1"/>
  <c r="R185" i="1"/>
  <c r="R186" i="1"/>
  <c r="R187" i="1"/>
  <c r="R188" i="1"/>
  <c r="R158" i="1"/>
  <c r="Q159" i="1"/>
  <c r="Q160" i="1"/>
  <c r="Q161" i="1"/>
  <c r="Q162" i="1"/>
  <c r="Q163" i="1"/>
  <c r="Q164" i="1"/>
  <c r="Q165" i="1"/>
  <c r="Q166" i="1"/>
  <c r="Q167" i="1"/>
  <c r="Q168" i="1"/>
  <c r="Q169" i="1"/>
  <c r="Q170" i="1"/>
  <c r="Q171" i="1"/>
  <c r="Q172" i="1"/>
  <c r="Q173" i="1"/>
  <c r="Q174" i="1"/>
  <c r="Q175" i="1"/>
  <c r="Q176" i="1"/>
  <c r="Q177" i="1"/>
  <c r="Q178" i="1"/>
  <c r="Q179" i="1"/>
  <c r="Q180" i="1"/>
  <c r="Q181" i="1"/>
  <c r="Q182" i="1"/>
  <c r="Q183" i="1"/>
  <c r="Q184" i="1"/>
  <c r="Q185" i="1"/>
  <c r="Q186" i="1"/>
  <c r="Q187" i="1"/>
  <c r="Q188" i="1"/>
  <c r="Q158" i="1"/>
  <c r="S123" i="1"/>
  <c r="S124" i="1"/>
  <c r="S125" i="1"/>
  <c r="S126" i="1"/>
  <c r="S127" i="1"/>
  <c r="S128" i="1"/>
  <c r="S129" i="1"/>
  <c r="S130" i="1"/>
  <c r="S131" i="1"/>
  <c r="S132" i="1"/>
  <c r="S133" i="1"/>
  <c r="S134" i="1"/>
  <c r="S135" i="1"/>
  <c r="S136" i="1"/>
  <c r="S137" i="1"/>
  <c r="S138" i="1"/>
  <c r="S139" i="1"/>
  <c r="S140" i="1"/>
  <c r="S141" i="1"/>
  <c r="S142" i="1"/>
  <c r="S143" i="1"/>
  <c r="S144" i="1"/>
  <c r="S145" i="1"/>
  <c r="S146" i="1"/>
  <c r="S147" i="1"/>
  <c r="S148" i="1"/>
  <c r="S149" i="1"/>
  <c r="S150" i="1"/>
  <c r="S151" i="1"/>
  <c r="S152" i="1"/>
  <c r="S122" i="1"/>
  <c r="R123" i="1"/>
  <c r="R124" i="1"/>
  <c r="R125" i="1"/>
  <c r="R126" i="1"/>
  <c r="R127" i="1"/>
  <c r="R128" i="1"/>
  <c r="R129" i="1"/>
  <c r="R130" i="1"/>
  <c r="R131" i="1"/>
  <c r="R132" i="1"/>
  <c r="R133" i="1"/>
  <c r="R134" i="1"/>
  <c r="R135" i="1"/>
  <c r="R136" i="1"/>
  <c r="R137" i="1"/>
  <c r="R138" i="1"/>
  <c r="R139" i="1"/>
  <c r="R140" i="1"/>
  <c r="R141" i="1"/>
  <c r="R142" i="1"/>
  <c r="R143" i="1"/>
  <c r="R144" i="1"/>
  <c r="R145" i="1"/>
  <c r="R146" i="1"/>
  <c r="R147" i="1"/>
  <c r="R148" i="1"/>
  <c r="R149" i="1"/>
  <c r="R150" i="1"/>
  <c r="R151" i="1"/>
  <c r="R152" i="1"/>
  <c r="R122" i="1"/>
  <c r="Q123" i="1"/>
  <c r="Q124" i="1"/>
  <c r="Q125" i="1"/>
  <c r="Q126" i="1"/>
  <c r="Q127" i="1"/>
  <c r="Q128" i="1"/>
  <c r="Q129" i="1"/>
  <c r="Q130" i="1"/>
  <c r="Q131" i="1"/>
  <c r="Q132" i="1"/>
  <c r="Q133" i="1"/>
  <c r="Q134" i="1"/>
  <c r="Q135" i="1"/>
  <c r="Q136" i="1"/>
  <c r="Q137" i="1"/>
  <c r="Q138" i="1"/>
  <c r="Q139" i="1"/>
  <c r="Q140" i="1"/>
  <c r="Q141" i="1"/>
  <c r="Q142" i="1"/>
  <c r="Q143" i="1"/>
  <c r="Q144" i="1"/>
  <c r="Q145" i="1"/>
  <c r="Q146" i="1"/>
  <c r="Q147" i="1"/>
  <c r="Q148" i="1"/>
  <c r="Q149" i="1"/>
  <c r="Q150" i="1"/>
  <c r="Q151" i="1"/>
  <c r="Q152" i="1"/>
  <c r="Q122" i="1"/>
  <c r="S87" i="1"/>
  <c r="S88" i="1"/>
  <c r="S89" i="1"/>
  <c r="S90" i="1"/>
  <c r="S91" i="1"/>
  <c r="S92" i="1"/>
  <c r="S93" i="1"/>
  <c r="S94" i="1"/>
  <c r="S95" i="1"/>
  <c r="S96" i="1"/>
  <c r="S97" i="1"/>
  <c r="S98" i="1"/>
  <c r="S99" i="1"/>
  <c r="S100" i="1"/>
  <c r="S101" i="1"/>
  <c r="S102" i="1"/>
  <c r="S103" i="1"/>
  <c r="S104" i="1"/>
  <c r="S105" i="1"/>
  <c r="S106" i="1"/>
  <c r="S107" i="1"/>
  <c r="S108" i="1"/>
  <c r="S109" i="1"/>
  <c r="S110" i="1"/>
  <c r="S111" i="1"/>
  <c r="S112" i="1"/>
  <c r="S113" i="1"/>
  <c r="S114" i="1"/>
  <c r="S115" i="1"/>
  <c r="S116" i="1"/>
  <c r="S86" i="1"/>
  <c r="R87" i="1"/>
  <c r="R88" i="1"/>
  <c r="R89" i="1"/>
  <c r="R90" i="1"/>
  <c r="R91" i="1"/>
  <c r="R92" i="1"/>
  <c r="R93" i="1"/>
  <c r="R94" i="1"/>
  <c r="R95" i="1"/>
  <c r="R96" i="1"/>
  <c r="R97" i="1"/>
  <c r="R98" i="1"/>
  <c r="R99" i="1"/>
  <c r="R100" i="1"/>
  <c r="R101" i="1"/>
  <c r="R102" i="1"/>
  <c r="R103" i="1"/>
  <c r="R104" i="1"/>
  <c r="R105" i="1"/>
  <c r="R106" i="1"/>
  <c r="R107" i="1"/>
  <c r="R108" i="1"/>
  <c r="R109" i="1"/>
  <c r="R110" i="1"/>
  <c r="R111" i="1"/>
  <c r="R112" i="1"/>
  <c r="R113" i="1"/>
  <c r="R114" i="1"/>
  <c r="R115" i="1"/>
  <c r="R116" i="1"/>
  <c r="R86" i="1"/>
  <c r="Q87" i="1"/>
  <c r="Q88" i="1"/>
  <c r="Q89" i="1"/>
  <c r="Q90" i="1"/>
  <c r="Q91" i="1"/>
  <c r="Q92" i="1"/>
  <c r="Q93" i="1"/>
  <c r="Q94" i="1"/>
  <c r="Q95" i="1"/>
  <c r="Q96" i="1"/>
  <c r="Q97" i="1"/>
  <c r="Q98" i="1"/>
  <c r="Q99" i="1"/>
  <c r="Q100" i="1"/>
  <c r="Q101" i="1"/>
  <c r="Q102" i="1"/>
  <c r="Q103" i="1"/>
  <c r="Q104" i="1"/>
  <c r="Q105" i="1"/>
  <c r="Q106" i="1"/>
  <c r="Q107" i="1"/>
  <c r="Q108" i="1"/>
  <c r="Q109" i="1"/>
  <c r="Q110" i="1"/>
  <c r="Q111" i="1"/>
  <c r="Q112" i="1"/>
  <c r="Q113" i="1"/>
  <c r="Q114" i="1"/>
  <c r="Q115" i="1"/>
  <c r="Q116" i="1"/>
  <c r="Q86" i="1"/>
  <c r="S51" i="1"/>
  <c r="S52" i="1"/>
  <c r="S53" i="1"/>
  <c r="S54" i="1"/>
  <c r="S55" i="1"/>
  <c r="S56" i="1"/>
  <c r="S57" i="1"/>
  <c r="S58" i="1"/>
  <c r="S59" i="1"/>
  <c r="S60" i="1"/>
  <c r="S61" i="1"/>
  <c r="S62" i="1"/>
  <c r="S63" i="1"/>
  <c r="S64" i="1"/>
  <c r="S65" i="1"/>
  <c r="S66" i="1"/>
  <c r="S67" i="1"/>
  <c r="S68" i="1"/>
  <c r="S69" i="1"/>
  <c r="S70" i="1"/>
  <c r="S71" i="1"/>
  <c r="S72" i="1"/>
  <c r="S73" i="1"/>
  <c r="S74" i="1"/>
  <c r="S75" i="1"/>
  <c r="S76" i="1"/>
  <c r="S77" i="1"/>
  <c r="S78" i="1"/>
  <c r="S79" i="1"/>
  <c r="S80" i="1"/>
  <c r="S50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50" i="1"/>
  <c r="Q51" i="1"/>
  <c r="Q52" i="1"/>
  <c r="Q53" i="1"/>
  <c r="Q54" i="1"/>
  <c r="Q55" i="1"/>
  <c r="Q56" i="1"/>
  <c r="Q57" i="1"/>
  <c r="Q58" i="1"/>
  <c r="Q59" i="1"/>
  <c r="Q60" i="1"/>
  <c r="Q61" i="1"/>
  <c r="Q62" i="1"/>
  <c r="Q63" i="1"/>
  <c r="Q64" i="1"/>
  <c r="Q65" i="1"/>
  <c r="Q66" i="1"/>
  <c r="Q67" i="1"/>
  <c r="Q68" i="1"/>
  <c r="Q69" i="1"/>
  <c r="Q70" i="1"/>
  <c r="Q71" i="1"/>
  <c r="Q72" i="1"/>
  <c r="Q73" i="1"/>
  <c r="Q74" i="1"/>
  <c r="Q75" i="1"/>
  <c r="Q76" i="1"/>
  <c r="Q77" i="1"/>
  <c r="Q78" i="1"/>
  <c r="Q79" i="1"/>
  <c r="Q80" i="1"/>
  <c r="Q50" i="1"/>
  <c r="S15" i="1"/>
  <c r="S16" i="1"/>
  <c r="S17" i="1"/>
  <c r="S18" i="1"/>
  <c r="S19" i="1"/>
  <c r="S20" i="1"/>
  <c r="S21" i="1"/>
  <c r="S22" i="1"/>
  <c r="S23" i="1"/>
  <c r="S24" i="1"/>
  <c r="S25" i="1"/>
  <c r="S26" i="1"/>
  <c r="S27" i="1"/>
  <c r="S28" i="1"/>
  <c r="S29" i="1"/>
  <c r="S30" i="1"/>
  <c r="S31" i="1"/>
  <c r="S32" i="1"/>
  <c r="S33" i="1"/>
  <c r="S34" i="1"/>
  <c r="S35" i="1"/>
  <c r="S36" i="1"/>
  <c r="S37" i="1"/>
  <c r="S38" i="1"/>
  <c r="S39" i="1"/>
  <c r="S40" i="1"/>
  <c r="S41" i="1"/>
  <c r="S42" i="1"/>
  <c r="S43" i="1"/>
  <c r="S44" i="1"/>
  <c r="S14" i="1"/>
  <c r="R15" i="1"/>
  <c r="R16" i="1"/>
  <c r="R17" i="1"/>
  <c r="R18" i="1"/>
  <c r="R19" i="1"/>
  <c r="R20" i="1"/>
  <c r="R21" i="1"/>
  <c r="R22" i="1"/>
  <c r="R23" i="1"/>
  <c r="R24" i="1"/>
  <c r="R25" i="1"/>
  <c r="R26" i="1"/>
  <c r="R27" i="1"/>
  <c r="R28" i="1"/>
  <c r="R29" i="1"/>
  <c r="R30" i="1"/>
  <c r="R31" i="1"/>
  <c r="R32" i="1"/>
  <c r="R33" i="1"/>
  <c r="R34" i="1"/>
  <c r="R35" i="1"/>
  <c r="R36" i="1"/>
  <c r="R37" i="1"/>
  <c r="R38" i="1"/>
  <c r="R39" i="1"/>
  <c r="R40" i="1"/>
  <c r="R41" i="1"/>
  <c r="R42" i="1"/>
  <c r="R43" i="1"/>
  <c r="R44" i="1"/>
  <c r="R14" i="1"/>
  <c r="Q15" i="1"/>
  <c r="Q16" i="1"/>
  <c r="Q17" i="1"/>
  <c r="Q18" i="1"/>
  <c r="Q19" i="1"/>
  <c r="Q20" i="1"/>
  <c r="Q21" i="1"/>
  <c r="Q22" i="1"/>
  <c r="Q23" i="1"/>
  <c r="Q24" i="1"/>
  <c r="Q25" i="1"/>
  <c r="Q26" i="1"/>
  <c r="Q27" i="1"/>
  <c r="Q28" i="1"/>
  <c r="Q29" i="1"/>
  <c r="Q30" i="1"/>
  <c r="Q31" i="1"/>
  <c r="Q32" i="1"/>
  <c r="Q33" i="1"/>
  <c r="Q34" i="1"/>
  <c r="Q35" i="1"/>
  <c r="Q36" i="1"/>
  <c r="Q37" i="1"/>
  <c r="Q38" i="1"/>
  <c r="Q39" i="1"/>
  <c r="Q40" i="1"/>
  <c r="Q41" i="1"/>
  <c r="Q42" i="1"/>
  <c r="Q43" i="1"/>
  <c r="Q44" i="1"/>
  <c r="Q14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02" i="1"/>
  <c r="O303" i="1"/>
  <c r="O304" i="1"/>
  <c r="O305" i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21" i="1"/>
  <c r="O322" i="1"/>
  <c r="O323" i="1"/>
  <c r="O324" i="1"/>
  <c r="O325" i="1"/>
  <c r="O326" i="1"/>
  <c r="O327" i="1"/>
  <c r="O328" i="1"/>
  <c r="O329" i="1"/>
  <c r="O330" i="1"/>
  <c r="O331" i="1"/>
  <c r="O332" i="1"/>
  <c r="O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02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66" i="1"/>
  <c r="O267" i="1"/>
  <c r="O268" i="1"/>
  <c r="O269" i="1"/>
  <c r="O270" i="1"/>
  <c r="O271" i="1"/>
  <c r="O272" i="1"/>
  <c r="O273" i="1"/>
  <c r="O274" i="1"/>
  <c r="O275" i="1"/>
  <c r="O276" i="1"/>
  <c r="O277" i="1"/>
  <c r="O278" i="1"/>
  <c r="O279" i="1"/>
  <c r="O280" i="1"/>
  <c r="O281" i="1"/>
  <c r="O282" i="1"/>
  <c r="O283" i="1"/>
  <c r="O284" i="1"/>
  <c r="O285" i="1"/>
  <c r="O286" i="1"/>
  <c r="O287" i="1"/>
  <c r="O288" i="1"/>
  <c r="O289" i="1"/>
  <c r="O290" i="1"/>
  <c r="O291" i="1"/>
  <c r="O292" i="1"/>
  <c r="O293" i="1"/>
  <c r="O294" i="1"/>
  <c r="O295" i="1"/>
  <c r="O296" i="1"/>
  <c r="O266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66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30" i="1"/>
  <c r="O231" i="1"/>
  <c r="O232" i="1"/>
  <c r="O233" i="1"/>
  <c r="O234" i="1"/>
  <c r="O235" i="1"/>
  <c r="O236" i="1"/>
  <c r="O237" i="1"/>
  <c r="O238" i="1"/>
  <c r="O239" i="1"/>
  <c r="O240" i="1"/>
  <c r="O241" i="1"/>
  <c r="O242" i="1"/>
  <c r="O243" i="1"/>
  <c r="O244" i="1"/>
  <c r="O245" i="1"/>
  <c r="O246" i="1"/>
  <c r="O247" i="1"/>
  <c r="O248" i="1"/>
  <c r="O249" i="1"/>
  <c r="O250" i="1"/>
  <c r="O251" i="1"/>
  <c r="O252" i="1"/>
  <c r="O253" i="1"/>
  <c r="O254" i="1"/>
  <c r="O255" i="1"/>
  <c r="O256" i="1"/>
  <c r="O257" i="1"/>
  <c r="O258" i="1"/>
  <c r="O259" i="1"/>
  <c r="O260" i="1"/>
  <c r="O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30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194" i="1"/>
  <c r="O195" i="1"/>
  <c r="O196" i="1"/>
  <c r="O197" i="1"/>
  <c r="O198" i="1"/>
  <c r="O199" i="1"/>
  <c r="O200" i="1"/>
  <c r="O201" i="1"/>
  <c r="O202" i="1"/>
  <c r="O203" i="1"/>
  <c r="O204" i="1"/>
  <c r="O205" i="1"/>
  <c r="O206" i="1"/>
  <c r="O207" i="1"/>
  <c r="O208" i="1"/>
  <c r="O209" i="1"/>
  <c r="O210" i="1"/>
  <c r="O211" i="1"/>
  <c r="O212" i="1"/>
  <c r="O213" i="1"/>
  <c r="O214" i="1"/>
  <c r="O215" i="1"/>
  <c r="O216" i="1"/>
  <c r="O217" i="1"/>
  <c r="O218" i="1"/>
  <c r="O219" i="1"/>
  <c r="O220" i="1"/>
  <c r="O221" i="1"/>
  <c r="O222" i="1"/>
  <c r="O223" i="1"/>
  <c r="O224" i="1"/>
  <c r="O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194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58" i="1"/>
  <c r="O159" i="1"/>
  <c r="O160" i="1"/>
  <c r="O161" i="1"/>
  <c r="O162" i="1"/>
  <c r="O163" i="1"/>
  <c r="O164" i="1"/>
  <c r="O165" i="1"/>
  <c r="O16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O188" i="1"/>
  <c r="O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58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22" i="1"/>
  <c r="O123" i="1"/>
  <c r="O124" i="1"/>
  <c r="O125" i="1"/>
  <c r="O126" i="1"/>
  <c r="O127" i="1"/>
  <c r="O128" i="1"/>
  <c r="O129" i="1"/>
  <c r="O130" i="1"/>
  <c r="O131" i="1"/>
  <c r="O132" i="1"/>
  <c r="O133" i="1"/>
  <c r="O134" i="1"/>
  <c r="O135" i="1"/>
  <c r="O136" i="1"/>
  <c r="O137" i="1"/>
  <c r="O138" i="1"/>
  <c r="O139" i="1"/>
  <c r="O140" i="1"/>
  <c r="O141" i="1"/>
  <c r="O142" i="1"/>
  <c r="O143" i="1"/>
  <c r="O144" i="1"/>
  <c r="O145" i="1"/>
  <c r="O146" i="1"/>
  <c r="O147" i="1"/>
  <c r="O148" i="1"/>
  <c r="O149" i="1"/>
  <c r="O150" i="1"/>
  <c r="O151" i="1"/>
  <c r="O152" i="1"/>
  <c r="O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22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86" i="1"/>
  <c r="O87" i="1"/>
  <c r="O88" i="1"/>
  <c r="O89" i="1"/>
  <c r="O90" i="1"/>
  <c r="O91" i="1"/>
  <c r="O92" i="1"/>
  <c r="O93" i="1"/>
  <c r="O94" i="1"/>
  <c r="O95" i="1"/>
  <c r="O96" i="1"/>
  <c r="O97" i="1"/>
  <c r="O98" i="1"/>
  <c r="O99" i="1"/>
  <c r="O100" i="1"/>
  <c r="O101" i="1"/>
  <c r="O102" i="1"/>
  <c r="O103" i="1"/>
  <c r="O104" i="1"/>
  <c r="O105" i="1"/>
  <c r="O106" i="1"/>
  <c r="O107" i="1"/>
  <c r="O108" i="1"/>
  <c r="O109" i="1"/>
  <c r="O110" i="1"/>
  <c r="O111" i="1"/>
  <c r="O112" i="1"/>
  <c r="O113" i="1"/>
  <c r="O114" i="1"/>
  <c r="O115" i="1"/>
  <c r="O116" i="1"/>
  <c r="O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86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50" i="1"/>
  <c r="O51" i="1"/>
  <c r="O52" i="1"/>
  <c r="O53" i="1"/>
  <c r="O54" i="1"/>
  <c r="O55" i="1"/>
  <c r="O56" i="1"/>
  <c r="O57" i="1"/>
  <c r="O58" i="1"/>
  <c r="O59" i="1"/>
  <c r="O60" i="1"/>
  <c r="O61" i="1"/>
  <c r="O62" i="1"/>
  <c r="O63" i="1"/>
  <c r="O64" i="1"/>
  <c r="O65" i="1"/>
  <c r="O66" i="1"/>
  <c r="O67" i="1"/>
  <c r="O68" i="1"/>
  <c r="O69" i="1"/>
  <c r="O70" i="1"/>
  <c r="O71" i="1"/>
  <c r="O72" i="1"/>
  <c r="O73" i="1"/>
  <c r="O74" i="1"/>
  <c r="O75" i="1"/>
  <c r="O76" i="1"/>
  <c r="O77" i="1"/>
  <c r="O78" i="1"/>
  <c r="O79" i="1"/>
  <c r="O80" i="1"/>
  <c r="O50" i="1"/>
  <c r="N77" i="1"/>
  <c r="N78" i="1"/>
  <c r="N79" i="1"/>
  <c r="N8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50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O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14" i="1"/>
  <c r="M303" i="1"/>
  <c r="M304" i="1"/>
  <c r="M305" i="1"/>
  <c r="M306" i="1"/>
  <c r="M307" i="1"/>
  <c r="M308" i="1"/>
  <c r="M309" i="1"/>
  <c r="M310" i="1"/>
  <c r="M311" i="1"/>
  <c r="M312" i="1"/>
  <c r="M313" i="1"/>
  <c r="M314" i="1"/>
  <c r="M315" i="1"/>
  <c r="M316" i="1"/>
  <c r="M317" i="1"/>
  <c r="M318" i="1"/>
  <c r="M319" i="1"/>
  <c r="M320" i="1"/>
  <c r="M321" i="1"/>
  <c r="M322" i="1"/>
  <c r="M323" i="1"/>
  <c r="M324" i="1"/>
  <c r="M325" i="1"/>
  <c r="M326" i="1"/>
  <c r="M327" i="1"/>
  <c r="M328" i="1"/>
  <c r="M329" i="1"/>
  <c r="M330" i="1"/>
  <c r="M331" i="1"/>
  <c r="M332" i="1"/>
  <c r="M302" i="1"/>
  <c r="M267" i="1"/>
  <c r="M268" i="1"/>
  <c r="M269" i="1"/>
  <c r="M270" i="1"/>
  <c r="M271" i="1"/>
  <c r="M272" i="1"/>
  <c r="M273" i="1"/>
  <c r="M274" i="1"/>
  <c r="M275" i="1"/>
  <c r="M276" i="1"/>
  <c r="M277" i="1"/>
  <c r="M278" i="1"/>
  <c r="M279" i="1"/>
  <c r="M280" i="1"/>
  <c r="M281" i="1"/>
  <c r="M282" i="1"/>
  <c r="M283" i="1"/>
  <c r="M284" i="1"/>
  <c r="M285" i="1"/>
  <c r="M286" i="1"/>
  <c r="M287" i="1"/>
  <c r="M288" i="1"/>
  <c r="M289" i="1"/>
  <c r="M290" i="1"/>
  <c r="M291" i="1"/>
  <c r="M292" i="1"/>
  <c r="M293" i="1"/>
  <c r="M294" i="1"/>
  <c r="M295" i="1"/>
  <c r="M296" i="1"/>
  <c r="M266" i="1"/>
  <c r="M231" i="1"/>
  <c r="M232" i="1"/>
  <c r="M233" i="1"/>
  <c r="M234" i="1"/>
  <c r="M235" i="1"/>
  <c r="M236" i="1"/>
  <c r="M237" i="1"/>
  <c r="M238" i="1"/>
  <c r="M239" i="1"/>
  <c r="M240" i="1"/>
  <c r="M241" i="1"/>
  <c r="M242" i="1"/>
  <c r="M243" i="1"/>
  <c r="M244" i="1"/>
  <c r="M245" i="1"/>
  <c r="M246" i="1"/>
  <c r="M247" i="1"/>
  <c r="M248" i="1"/>
  <c r="M249" i="1"/>
  <c r="M250" i="1"/>
  <c r="M251" i="1"/>
  <c r="M252" i="1"/>
  <c r="M253" i="1"/>
  <c r="M254" i="1"/>
  <c r="M255" i="1"/>
  <c r="M256" i="1"/>
  <c r="M257" i="1"/>
  <c r="M258" i="1"/>
  <c r="M259" i="1"/>
  <c r="M260" i="1"/>
  <c r="M230" i="1"/>
  <c r="M195" i="1"/>
  <c r="M196" i="1"/>
  <c r="M197" i="1"/>
  <c r="M198" i="1"/>
  <c r="M199" i="1"/>
  <c r="M200" i="1"/>
  <c r="M201" i="1"/>
  <c r="M202" i="1"/>
  <c r="M203" i="1"/>
  <c r="M204" i="1"/>
  <c r="M205" i="1"/>
  <c r="M206" i="1"/>
  <c r="M207" i="1"/>
  <c r="M208" i="1"/>
  <c r="M209" i="1"/>
  <c r="M210" i="1"/>
  <c r="M211" i="1"/>
  <c r="M212" i="1"/>
  <c r="M213" i="1"/>
  <c r="M214" i="1"/>
  <c r="M215" i="1"/>
  <c r="M216" i="1"/>
  <c r="M217" i="1"/>
  <c r="M218" i="1"/>
  <c r="M219" i="1"/>
  <c r="M220" i="1"/>
  <c r="M221" i="1"/>
  <c r="M222" i="1"/>
  <c r="M223" i="1"/>
  <c r="M224" i="1"/>
  <c r="M194" i="1"/>
  <c r="M159" i="1"/>
  <c r="M160" i="1"/>
  <c r="M161" i="1"/>
  <c r="M162" i="1"/>
  <c r="M163" i="1"/>
  <c r="M164" i="1"/>
  <c r="M165" i="1"/>
  <c r="M166" i="1"/>
  <c r="M167" i="1"/>
  <c r="M168" i="1"/>
  <c r="M169" i="1"/>
  <c r="M170" i="1"/>
  <c r="M171" i="1"/>
  <c r="M172" i="1"/>
  <c r="M173" i="1"/>
  <c r="M174" i="1"/>
  <c r="M175" i="1"/>
  <c r="M176" i="1"/>
  <c r="M177" i="1"/>
  <c r="M178" i="1"/>
  <c r="M179" i="1"/>
  <c r="M180" i="1"/>
  <c r="M181" i="1"/>
  <c r="M182" i="1"/>
  <c r="M183" i="1"/>
  <c r="M184" i="1"/>
  <c r="M185" i="1"/>
  <c r="M186" i="1"/>
  <c r="M187" i="1"/>
  <c r="M188" i="1"/>
  <c r="M158" i="1"/>
  <c r="M123" i="1"/>
  <c r="M124" i="1"/>
  <c r="M125" i="1"/>
  <c r="M126" i="1"/>
  <c r="M127" i="1"/>
  <c r="M128" i="1"/>
  <c r="M129" i="1"/>
  <c r="M130" i="1"/>
  <c r="M131" i="1"/>
  <c r="M132" i="1"/>
  <c r="M133" i="1"/>
  <c r="M134" i="1"/>
  <c r="M135" i="1"/>
  <c r="M136" i="1"/>
  <c r="M137" i="1"/>
  <c r="M138" i="1"/>
  <c r="M139" i="1"/>
  <c r="M140" i="1"/>
  <c r="M141" i="1"/>
  <c r="M142" i="1"/>
  <c r="M143" i="1"/>
  <c r="M144" i="1"/>
  <c r="M145" i="1"/>
  <c r="M146" i="1"/>
  <c r="M147" i="1"/>
  <c r="M148" i="1"/>
  <c r="M149" i="1"/>
  <c r="M150" i="1"/>
  <c r="M151" i="1"/>
  <c r="M152" i="1"/>
  <c r="M122" i="1"/>
  <c r="M87" i="1"/>
  <c r="M88" i="1"/>
  <c r="M89" i="1"/>
  <c r="M90" i="1"/>
  <c r="M91" i="1"/>
  <c r="M92" i="1"/>
  <c r="M93" i="1"/>
  <c r="M94" i="1"/>
  <c r="M95" i="1"/>
  <c r="M96" i="1"/>
  <c r="M97" i="1"/>
  <c r="M98" i="1"/>
  <c r="M99" i="1"/>
  <c r="M100" i="1"/>
  <c r="M101" i="1"/>
  <c r="M102" i="1"/>
  <c r="M103" i="1"/>
  <c r="M104" i="1"/>
  <c r="M105" i="1"/>
  <c r="M106" i="1"/>
  <c r="M107" i="1"/>
  <c r="M108" i="1"/>
  <c r="M109" i="1"/>
  <c r="M110" i="1"/>
  <c r="M111" i="1"/>
  <c r="M112" i="1"/>
  <c r="M113" i="1"/>
  <c r="M114" i="1"/>
  <c r="M115" i="1"/>
  <c r="M116" i="1"/>
  <c r="M86" i="1"/>
  <c r="M51" i="1"/>
  <c r="M52" i="1"/>
  <c r="M53" i="1"/>
  <c r="M54" i="1"/>
  <c r="M55" i="1"/>
  <c r="M56" i="1"/>
  <c r="M57" i="1"/>
  <c r="M58" i="1"/>
  <c r="M59" i="1"/>
  <c r="M60" i="1"/>
  <c r="M61" i="1"/>
  <c r="M62" i="1"/>
  <c r="M63" i="1"/>
  <c r="M64" i="1"/>
  <c r="M65" i="1"/>
  <c r="M66" i="1"/>
  <c r="M67" i="1"/>
  <c r="M68" i="1"/>
  <c r="M69" i="1"/>
  <c r="M70" i="1"/>
  <c r="M71" i="1"/>
  <c r="M72" i="1"/>
  <c r="M73" i="1"/>
  <c r="M74" i="1"/>
  <c r="M75" i="1"/>
  <c r="M76" i="1"/>
  <c r="M77" i="1"/>
  <c r="M78" i="1"/>
  <c r="M79" i="1"/>
  <c r="M80" i="1"/>
  <c r="M50" i="1"/>
  <c r="M15" i="1"/>
  <c r="M16" i="1"/>
  <c r="M17" i="1"/>
  <c r="M18" i="1"/>
  <c r="M19" i="1"/>
  <c r="M20" i="1"/>
  <c r="M21" i="1"/>
  <c r="M22" i="1"/>
  <c r="M23" i="1"/>
  <c r="M24" i="1"/>
  <c r="M25" i="1"/>
  <c r="M26" i="1"/>
  <c r="M27" i="1"/>
  <c r="M28" i="1"/>
  <c r="M29" i="1"/>
  <c r="M30" i="1"/>
  <c r="M31" i="1"/>
  <c r="M32" i="1"/>
  <c r="M33" i="1"/>
  <c r="M34" i="1"/>
  <c r="M35" i="1"/>
  <c r="M36" i="1"/>
  <c r="M37" i="1"/>
  <c r="M38" i="1"/>
  <c r="M39" i="1"/>
  <c r="M40" i="1"/>
  <c r="M41" i="1"/>
  <c r="M42" i="1"/>
  <c r="M43" i="1"/>
  <c r="M44" i="1"/>
  <c r="M14" i="1"/>
  <c r="J32" i="6"/>
  <c r="K280" i="6"/>
  <c r="K249" i="6"/>
  <c r="K218" i="6"/>
  <c r="K187" i="6"/>
  <c r="K156" i="6"/>
  <c r="K125" i="6"/>
  <c r="K94" i="6"/>
  <c r="K63" i="6"/>
  <c r="J46" i="6"/>
  <c r="J47" i="6"/>
  <c r="J48" i="6"/>
  <c r="J49" i="6"/>
  <c r="J50" i="6"/>
  <c r="J51" i="6"/>
  <c r="J52" i="6"/>
  <c r="J53" i="6"/>
  <c r="J54" i="6"/>
  <c r="J55" i="6"/>
  <c r="J56" i="6"/>
  <c r="J57" i="6"/>
  <c r="J58" i="6"/>
  <c r="J59" i="6"/>
  <c r="J60" i="6"/>
  <c r="J61" i="6"/>
  <c r="J62" i="6"/>
  <c r="J63" i="6"/>
  <c r="J77" i="6"/>
  <c r="J78" i="6"/>
  <c r="J79" i="6"/>
  <c r="J80" i="6"/>
  <c r="J81" i="6"/>
  <c r="J82" i="6"/>
  <c r="J83" i="6"/>
  <c r="J84" i="6"/>
  <c r="J85" i="6"/>
  <c r="J86" i="6"/>
  <c r="J87" i="6"/>
  <c r="J88" i="6"/>
  <c r="J89" i="6"/>
  <c r="J90" i="6"/>
  <c r="J91" i="6"/>
  <c r="J92" i="6"/>
  <c r="J93" i="6"/>
  <c r="J94" i="6"/>
  <c r="J108" i="6"/>
  <c r="J109" i="6"/>
  <c r="J110" i="6"/>
  <c r="J111" i="6"/>
  <c r="J112" i="6"/>
  <c r="J113" i="6"/>
  <c r="J114" i="6"/>
  <c r="J115" i="6"/>
  <c r="J116" i="6"/>
  <c r="J117" i="6"/>
  <c r="J118" i="6"/>
  <c r="J119" i="6"/>
  <c r="J120" i="6"/>
  <c r="J121" i="6"/>
  <c r="J122" i="6"/>
  <c r="J123" i="6"/>
  <c r="J124" i="6"/>
  <c r="J125" i="6"/>
  <c r="J139" i="6"/>
  <c r="J140" i="6"/>
  <c r="J141" i="6"/>
  <c r="J142" i="6"/>
  <c r="J143" i="6"/>
  <c r="J144" i="6"/>
  <c r="J145" i="6"/>
  <c r="J146" i="6"/>
  <c r="J147" i="6"/>
  <c r="J148" i="6"/>
  <c r="J149" i="6"/>
  <c r="J150" i="6"/>
  <c r="J151" i="6"/>
  <c r="J152" i="6"/>
  <c r="J153" i="6"/>
  <c r="J154" i="6"/>
  <c r="J155" i="6"/>
  <c r="J156" i="6"/>
  <c r="J170" i="6"/>
  <c r="J171" i="6"/>
  <c r="J172" i="6"/>
  <c r="J173" i="6"/>
  <c r="J174" i="6"/>
  <c r="J175" i="6"/>
  <c r="J176" i="6"/>
  <c r="J177" i="6"/>
  <c r="J178" i="6"/>
  <c r="J179" i="6"/>
  <c r="J180" i="6"/>
  <c r="J181" i="6"/>
  <c r="J182" i="6"/>
  <c r="J183" i="6"/>
  <c r="J184" i="6"/>
  <c r="J185" i="6"/>
  <c r="J186" i="6"/>
  <c r="J187" i="6"/>
  <c r="J201" i="6"/>
  <c r="J202" i="6"/>
  <c r="J203" i="6"/>
  <c r="J204" i="6"/>
  <c r="J205" i="6"/>
  <c r="J206" i="6"/>
  <c r="J207" i="6"/>
  <c r="J208" i="6"/>
  <c r="J209" i="6"/>
  <c r="J210" i="6"/>
  <c r="J211" i="6"/>
  <c r="J212" i="6"/>
  <c r="J213" i="6"/>
  <c r="J214" i="6"/>
  <c r="J215" i="6"/>
  <c r="J216" i="6"/>
  <c r="J217" i="6"/>
  <c r="J218" i="6"/>
  <c r="J232" i="6"/>
  <c r="J233" i="6"/>
  <c r="J234" i="6"/>
  <c r="J235" i="6"/>
  <c r="J236" i="6"/>
  <c r="J237" i="6"/>
  <c r="J238" i="6"/>
  <c r="J239" i="6"/>
  <c r="J240" i="6"/>
  <c r="J241" i="6"/>
  <c r="J242" i="6"/>
  <c r="J243" i="6"/>
  <c r="J244" i="6"/>
  <c r="J245" i="6"/>
  <c r="J246" i="6"/>
  <c r="J247" i="6"/>
  <c r="J248" i="6"/>
  <c r="J249" i="6"/>
  <c r="J263" i="6"/>
  <c r="J264" i="6"/>
  <c r="J265" i="6"/>
  <c r="J266" i="6"/>
  <c r="J267" i="6"/>
  <c r="J268" i="6"/>
  <c r="J269" i="6"/>
  <c r="J270" i="6"/>
  <c r="J271" i="6"/>
  <c r="J272" i="6"/>
  <c r="J273" i="6"/>
  <c r="J274" i="6"/>
  <c r="J275" i="6"/>
  <c r="J276" i="6"/>
  <c r="J277" i="6"/>
  <c r="J278" i="6"/>
  <c r="J279" i="6"/>
  <c r="J280" i="6"/>
  <c r="K32" i="6"/>
  <c r="J15" i="6"/>
  <c r="J16" i="6"/>
  <c r="J17" i="6"/>
  <c r="J18" i="6"/>
  <c r="J19" i="6"/>
  <c r="J20" i="6"/>
  <c r="J21" i="6"/>
  <c r="J22" i="6"/>
  <c r="J23" i="6"/>
  <c r="J24" i="6"/>
  <c r="J25" i="6"/>
  <c r="J26" i="6"/>
  <c r="J27" i="6"/>
  <c r="J28" i="6"/>
  <c r="J29" i="6"/>
  <c r="J30" i="6"/>
  <c r="J31" i="6"/>
  <c r="H3" i="6"/>
  <c r="H4" i="6"/>
  <c r="H5" i="6"/>
  <c r="H6" i="6"/>
  <c r="H7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H22" i="6"/>
  <c r="H23" i="6"/>
  <c r="H24" i="6"/>
  <c r="H25" i="6"/>
  <c r="H26" i="6"/>
  <c r="H27" i="6"/>
  <c r="H28" i="6"/>
  <c r="H29" i="6"/>
  <c r="H30" i="6"/>
  <c r="H31" i="6"/>
  <c r="H32" i="6"/>
  <c r="H33" i="6"/>
  <c r="H34" i="6"/>
  <c r="H35" i="6"/>
  <c r="H36" i="6"/>
  <c r="H37" i="6"/>
  <c r="H38" i="6"/>
  <c r="H39" i="6"/>
  <c r="H40" i="6"/>
  <c r="H41" i="6"/>
  <c r="H42" i="6"/>
  <c r="H43" i="6"/>
  <c r="H44" i="6"/>
  <c r="H45" i="6"/>
  <c r="H46" i="6"/>
  <c r="H47" i="6"/>
  <c r="H48" i="6"/>
  <c r="H49" i="6"/>
  <c r="H50" i="6"/>
  <c r="H51" i="6"/>
  <c r="H52" i="6"/>
  <c r="H53" i="6"/>
  <c r="H54" i="6"/>
  <c r="H55" i="6"/>
  <c r="H56" i="6"/>
  <c r="H57" i="6"/>
  <c r="H58" i="6"/>
  <c r="H59" i="6"/>
  <c r="H60" i="6"/>
  <c r="H61" i="6"/>
  <c r="H62" i="6"/>
  <c r="H63" i="6"/>
  <c r="H64" i="6"/>
  <c r="H65" i="6"/>
  <c r="H66" i="6"/>
  <c r="H67" i="6"/>
  <c r="H68" i="6"/>
  <c r="H69" i="6"/>
  <c r="H70" i="6"/>
  <c r="H71" i="6"/>
  <c r="H72" i="6"/>
  <c r="H73" i="6"/>
  <c r="H74" i="6"/>
  <c r="H75" i="6"/>
  <c r="H76" i="6"/>
  <c r="H77" i="6"/>
  <c r="H78" i="6"/>
  <c r="H79" i="6"/>
  <c r="H80" i="6"/>
  <c r="H81" i="6"/>
  <c r="H82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H97" i="6"/>
  <c r="H98" i="6"/>
  <c r="H99" i="6"/>
  <c r="H100" i="6"/>
  <c r="H101" i="6"/>
  <c r="H102" i="6"/>
  <c r="H103" i="6"/>
  <c r="H104" i="6"/>
  <c r="H105" i="6"/>
  <c r="H106" i="6"/>
  <c r="H107" i="6"/>
  <c r="H108" i="6"/>
  <c r="H109" i="6"/>
  <c r="H110" i="6"/>
  <c r="H111" i="6"/>
  <c r="H112" i="6"/>
  <c r="H113" i="6"/>
  <c r="H114" i="6"/>
  <c r="H115" i="6"/>
  <c r="H116" i="6"/>
  <c r="H117" i="6"/>
  <c r="H118" i="6"/>
  <c r="H119" i="6"/>
  <c r="H120" i="6"/>
  <c r="H121" i="6"/>
  <c r="H122" i="6"/>
  <c r="H123" i="6"/>
  <c r="H124" i="6"/>
  <c r="H125" i="6"/>
  <c r="H126" i="6"/>
  <c r="H127" i="6"/>
  <c r="H128" i="6"/>
  <c r="H129" i="6"/>
  <c r="H130" i="6"/>
  <c r="H131" i="6"/>
  <c r="H132" i="6"/>
  <c r="H133" i="6"/>
  <c r="H134" i="6"/>
  <c r="H135" i="6"/>
  <c r="H136" i="6"/>
  <c r="H137" i="6"/>
  <c r="H138" i="6"/>
  <c r="H139" i="6"/>
  <c r="H140" i="6"/>
  <c r="H141" i="6"/>
  <c r="H142" i="6"/>
  <c r="H143" i="6"/>
  <c r="H144" i="6"/>
  <c r="H145" i="6"/>
  <c r="H146" i="6"/>
  <c r="H147" i="6"/>
  <c r="H148" i="6"/>
  <c r="H149" i="6"/>
  <c r="H150" i="6"/>
  <c r="H151" i="6"/>
  <c r="H152" i="6"/>
  <c r="H153" i="6"/>
  <c r="H154" i="6"/>
  <c r="H155" i="6"/>
  <c r="H156" i="6"/>
  <c r="H157" i="6"/>
  <c r="H158" i="6"/>
  <c r="H159" i="6"/>
  <c r="H160" i="6"/>
  <c r="H161" i="6"/>
  <c r="H162" i="6"/>
  <c r="H163" i="6"/>
  <c r="H164" i="6"/>
  <c r="H165" i="6"/>
  <c r="H166" i="6"/>
  <c r="H167" i="6"/>
  <c r="H168" i="6"/>
  <c r="H169" i="6"/>
  <c r="H170" i="6"/>
  <c r="H171" i="6"/>
  <c r="H172" i="6"/>
  <c r="H173" i="6"/>
  <c r="H174" i="6"/>
  <c r="H175" i="6"/>
  <c r="H176" i="6"/>
  <c r="H177" i="6"/>
  <c r="H178" i="6"/>
  <c r="H179" i="6"/>
  <c r="H180" i="6"/>
  <c r="H181" i="6"/>
  <c r="H182" i="6"/>
  <c r="H183" i="6"/>
  <c r="H184" i="6"/>
  <c r="H185" i="6"/>
  <c r="H186" i="6"/>
  <c r="H187" i="6"/>
  <c r="H188" i="6"/>
  <c r="H189" i="6"/>
  <c r="H190" i="6"/>
  <c r="H191" i="6"/>
  <c r="H192" i="6"/>
  <c r="H193" i="6"/>
  <c r="H194" i="6"/>
  <c r="H195" i="6"/>
  <c r="H196" i="6"/>
  <c r="H197" i="6"/>
  <c r="H198" i="6"/>
  <c r="H199" i="6"/>
  <c r="H200" i="6"/>
  <c r="H201" i="6"/>
  <c r="H202" i="6"/>
  <c r="H203" i="6"/>
  <c r="H204" i="6"/>
  <c r="H205" i="6"/>
  <c r="H206" i="6"/>
  <c r="H207" i="6"/>
  <c r="H208" i="6"/>
  <c r="H209" i="6"/>
  <c r="H210" i="6"/>
  <c r="H211" i="6"/>
  <c r="H212" i="6"/>
  <c r="H213" i="6"/>
  <c r="H214" i="6"/>
  <c r="H215" i="6"/>
  <c r="H216" i="6"/>
  <c r="H217" i="6"/>
  <c r="H218" i="6"/>
  <c r="H219" i="6"/>
  <c r="H220" i="6"/>
  <c r="H221" i="6"/>
  <c r="H222" i="6"/>
  <c r="H223" i="6"/>
  <c r="H224" i="6"/>
  <c r="H225" i="6"/>
  <c r="H226" i="6"/>
  <c r="H227" i="6"/>
  <c r="H228" i="6"/>
  <c r="H229" i="6"/>
  <c r="H230" i="6"/>
  <c r="H231" i="6"/>
  <c r="H232" i="6"/>
  <c r="H233" i="6"/>
  <c r="H234" i="6"/>
  <c r="H235" i="6"/>
  <c r="H236" i="6"/>
  <c r="H237" i="6"/>
  <c r="H238" i="6"/>
  <c r="H239" i="6"/>
  <c r="H240" i="6"/>
  <c r="H241" i="6"/>
  <c r="H242" i="6"/>
  <c r="H243" i="6"/>
  <c r="H244" i="6"/>
  <c r="H245" i="6"/>
  <c r="H246" i="6"/>
  <c r="H247" i="6"/>
  <c r="H248" i="6"/>
  <c r="H249" i="6"/>
  <c r="H250" i="6"/>
  <c r="H251" i="6"/>
  <c r="H252" i="6"/>
  <c r="H253" i="6"/>
  <c r="H254" i="6"/>
  <c r="H255" i="6"/>
  <c r="H256" i="6"/>
  <c r="H257" i="6"/>
  <c r="H258" i="6"/>
  <c r="H259" i="6"/>
  <c r="H260" i="6"/>
  <c r="H261" i="6"/>
  <c r="H262" i="6"/>
  <c r="H263" i="6"/>
  <c r="H264" i="6"/>
  <c r="H265" i="6"/>
  <c r="H266" i="6"/>
  <c r="H267" i="6"/>
  <c r="H268" i="6"/>
  <c r="H269" i="6"/>
  <c r="H270" i="6"/>
  <c r="H271" i="6"/>
  <c r="H272" i="6"/>
  <c r="H273" i="6"/>
  <c r="H274" i="6"/>
  <c r="H275" i="6"/>
  <c r="H276" i="6"/>
  <c r="H277" i="6"/>
  <c r="H278" i="6"/>
  <c r="H279" i="6"/>
  <c r="H280" i="6"/>
  <c r="H2" i="6"/>
  <c r="G3" i="6"/>
  <c r="G4" i="6"/>
  <c r="G5" i="6"/>
  <c r="G6" i="6"/>
  <c r="G7" i="6"/>
  <c r="G8" i="6"/>
  <c r="G9" i="6"/>
  <c r="G10" i="6"/>
  <c r="G11" i="6"/>
  <c r="G12" i="6"/>
  <c r="G13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43" i="6"/>
  <c r="G44" i="6"/>
  <c r="G45" i="6"/>
  <c r="G46" i="6"/>
  <c r="G47" i="6"/>
  <c r="G48" i="6"/>
  <c r="G49" i="6"/>
  <c r="G50" i="6"/>
  <c r="G51" i="6"/>
  <c r="G52" i="6"/>
  <c r="G53" i="6"/>
  <c r="G54" i="6"/>
  <c r="G55" i="6"/>
  <c r="G56" i="6"/>
  <c r="G57" i="6"/>
  <c r="G58" i="6"/>
  <c r="G59" i="6"/>
  <c r="G60" i="6"/>
  <c r="G61" i="6"/>
  <c r="G62" i="6"/>
  <c r="G63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77" i="6"/>
  <c r="G78" i="6"/>
  <c r="G79" i="6"/>
  <c r="G80" i="6"/>
  <c r="G81" i="6"/>
  <c r="G82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101" i="6"/>
  <c r="G102" i="6"/>
  <c r="G103" i="6"/>
  <c r="G104" i="6"/>
  <c r="G105" i="6"/>
  <c r="G106" i="6"/>
  <c r="G107" i="6"/>
  <c r="G108" i="6"/>
  <c r="G109" i="6"/>
  <c r="G110" i="6"/>
  <c r="G111" i="6"/>
  <c r="G112" i="6"/>
  <c r="G113" i="6"/>
  <c r="G114" i="6"/>
  <c r="G115" i="6"/>
  <c r="G116" i="6"/>
  <c r="G117" i="6"/>
  <c r="G118" i="6"/>
  <c r="G119" i="6"/>
  <c r="G120" i="6"/>
  <c r="G121" i="6"/>
  <c r="G122" i="6"/>
  <c r="G123" i="6"/>
  <c r="G124" i="6"/>
  <c r="G125" i="6"/>
  <c r="G126" i="6"/>
  <c r="G127" i="6"/>
  <c r="G128" i="6"/>
  <c r="G129" i="6"/>
  <c r="G130" i="6"/>
  <c r="G131" i="6"/>
  <c r="G132" i="6"/>
  <c r="G133" i="6"/>
  <c r="G134" i="6"/>
  <c r="G135" i="6"/>
  <c r="G136" i="6"/>
  <c r="G137" i="6"/>
  <c r="G138" i="6"/>
  <c r="G139" i="6"/>
  <c r="G140" i="6"/>
  <c r="G141" i="6"/>
  <c r="G142" i="6"/>
  <c r="G143" i="6"/>
  <c r="G144" i="6"/>
  <c r="G145" i="6"/>
  <c r="G146" i="6"/>
  <c r="G147" i="6"/>
  <c r="G148" i="6"/>
  <c r="G149" i="6"/>
  <c r="G150" i="6"/>
  <c r="G151" i="6"/>
  <c r="G152" i="6"/>
  <c r="G153" i="6"/>
  <c r="G154" i="6"/>
  <c r="G155" i="6"/>
  <c r="G156" i="6"/>
  <c r="G157" i="6"/>
  <c r="G158" i="6"/>
  <c r="G159" i="6"/>
  <c r="G160" i="6"/>
  <c r="G161" i="6"/>
  <c r="G162" i="6"/>
  <c r="G163" i="6"/>
  <c r="G164" i="6"/>
  <c r="G165" i="6"/>
  <c r="G166" i="6"/>
  <c r="G167" i="6"/>
  <c r="G168" i="6"/>
  <c r="G169" i="6"/>
  <c r="G170" i="6"/>
  <c r="G171" i="6"/>
  <c r="G172" i="6"/>
  <c r="G173" i="6"/>
  <c r="G174" i="6"/>
  <c r="G175" i="6"/>
  <c r="G176" i="6"/>
  <c r="G177" i="6"/>
  <c r="G178" i="6"/>
  <c r="G179" i="6"/>
  <c r="G180" i="6"/>
  <c r="G181" i="6"/>
  <c r="G182" i="6"/>
  <c r="G183" i="6"/>
  <c r="G184" i="6"/>
  <c r="G185" i="6"/>
  <c r="G186" i="6"/>
  <c r="G187" i="6"/>
  <c r="G188" i="6"/>
  <c r="G189" i="6"/>
  <c r="G190" i="6"/>
  <c r="G191" i="6"/>
  <c r="G192" i="6"/>
  <c r="G193" i="6"/>
  <c r="G194" i="6"/>
  <c r="G195" i="6"/>
  <c r="G196" i="6"/>
  <c r="G197" i="6"/>
  <c r="G198" i="6"/>
  <c r="G199" i="6"/>
  <c r="G200" i="6"/>
  <c r="G201" i="6"/>
  <c r="G202" i="6"/>
  <c r="G203" i="6"/>
  <c r="G204" i="6"/>
  <c r="G205" i="6"/>
  <c r="G206" i="6"/>
  <c r="G207" i="6"/>
  <c r="G208" i="6"/>
  <c r="G209" i="6"/>
  <c r="G210" i="6"/>
  <c r="G211" i="6"/>
  <c r="G212" i="6"/>
  <c r="G213" i="6"/>
  <c r="G214" i="6"/>
  <c r="G215" i="6"/>
  <c r="G216" i="6"/>
  <c r="G217" i="6"/>
  <c r="G218" i="6"/>
  <c r="G219" i="6"/>
  <c r="G220" i="6"/>
  <c r="G221" i="6"/>
  <c r="G222" i="6"/>
  <c r="G223" i="6"/>
  <c r="G224" i="6"/>
  <c r="G225" i="6"/>
  <c r="G226" i="6"/>
  <c r="G227" i="6"/>
  <c r="G228" i="6"/>
  <c r="G229" i="6"/>
  <c r="G230" i="6"/>
  <c r="G231" i="6"/>
  <c r="G232" i="6"/>
  <c r="G233" i="6"/>
  <c r="G234" i="6"/>
  <c r="G235" i="6"/>
  <c r="G236" i="6"/>
  <c r="G237" i="6"/>
  <c r="G238" i="6"/>
  <c r="G239" i="6"/>
  <c r="G240" i="6"/>
  <c r="G241" i="6"/>
  <c r="G242" i="6"/>
  <c r="G243" i="6"/>
  <c r="G244" i="6"/>
  <c r="G245" i="6"/>
  <c r="G246" i="6"/>
  <c r="G247" i="6"/>
  <c r="G248" i="6"/>
  <c r="G249" i="6"/>
  <c r="G250" i="6"/>
  <c r="G251" i="6"/>
  <c r="G252" i="6"/>
  <c r="G253" i="6"/>
  <c r="G254" i="6"/>
  <c r="G255" i="6"/>
  <c r="G256" i="6"/>
  <c r="G257" i="6"/>
  <c r="G258" i="6"/>
  <c r="G259" i="6"/>
  <c r="G260" i="6"/>
  <c r="G261" i="6"/>
  <c r="G262" i="6"/>
  <c r="G263" i="6"/>
  <c r="G264" i="6"/>
  <c r="G265" i="6"/>
  <c r="G266" i="6"/>
  <c r="G267" i="6"/>
  <c r="G268" i="6"/>
  <c r="G269" i="6"/>
  <c r="G270" i="6"/>
  <c r="G271" i="6"/>
  <c r="G272" i="6"/>
  <c r="G273" i="6"/>
  <c r="G274" i="6"/>
  <c r="G275" i="6"/>
  <c r="G276" i="6"/>
  <c r="G277" i="6"/>
  <c r="G278" i="6"/>
  <c r="G279" i="6"/>
  <c r="G280" i="6"/>
  <c r="G2" i="6"/>
  <c r="F303" i="1"/>
  <c r="G303" i="1" s="1"/>
  <c r="F304" i="1"/>
  <c r="G304" i="1" s="1"/>
  <c r="F305" i="1"/>
  <c r="G305" i="1" s="1"/>
  <c r="I305" i="1" s="1"/>
  <c r="F306" i="1"/>
  <c r="F307" i="1"/>
  <c r="F308" i="1"/>
  <c r="F309" i="1"/>
  <c r="F310" i="1"/>
  <c r="F311" i="1"/>
  <c r="F312" i="1"/>
  <c r="F313" i="1"/>
  <c r="F314" i="1"/>
  <c r="F315" i="1"/>
  <c r="G315" i="1" s="1"/>
  <c r="F316" i="1"/>
  <c r="G316" i="1" s="1"/>
  <c r="F317" i="1"/>
  <c r="F318" i="1"/>
  <c r="F319" i="1"/>
  <c r="F320" i="1"/>
  <c r="F321" i="1"/>
  <c r="F322" i="1"/>
  <c r="F323" i="1"/>
  <c r="F324" i="1"/>
  <c r="F325" i="1"/>
  <c r="F326" i="1"/>
  <c r="F327" i="1"/>
  <c r="G327" i="1" s="1"/>
  <c r="F328" i="1"/>
  <c r="G328" i="1" s="1"/>
  <c r="F329" i="1"/>
  <c r="G329" i="1" s="1"/>
  <c r="F330" i="1"/>
  <c r="F331" i="1"/>
  <c r="F332" i="1"/>
  <c r="F302" i="1"/>
  <c r="E303" i="1"/>
  <c r="E304" i="1"/>
  <c r="E305" i="1"/>
  <c r="E306" i="1"/>
  <c r="E307" i="1"/>
  <c r="E308" i="1"/>
  <c r="E309" i="1"/>
  <c r="E310" i="1"/>
  <c r="G310" i="1" s="1"/>
  <c r="H310" i="1" s="1"/>
  <c r="E311" i="1"/>
  <c r="E312" i="1"/>
  <c r="E313" i="1"/>
  <c r="E314" i="1"/>
  <c r="E315" i="1"/>
  <c r="E316" i="1"/>
  <c r="E317" i="1"/>
  <c r="E318" i="1"/>
  <c r="E319" i="1"/>
  <c r="E320" i="1"/>
  <c r="E321" i="1"/>
  <c r="E322" i="1"/>
  <c r="G322" i="1" s="1"/>
  <c r="H322" i="1" s="1"/>
  <c r="E323" i="1"/>
  <c r="E324" i="1"/>
  <c r="G324" i="1" s="1"/>
  <c r="I324" i="1" s="1"/>
  <c r="E325" i="1"/>
  <c r="E326" i="1"/>
  <c r="E327" i="1"/>
  <c r="E328" i="1"/>
  <c r="E329" i="1"/>
  <c r="E330" i="1"/>
  <c r="E331" i="1"/>
  <c r="E332" i="1"/>
  <c r="E302" i="1"/>
  <c r="D303" i="1"/>
  <c r="D304" i="1"/>
  <c r="D305" i="1"/>
  <c r="D306" i="1"/>
  <c r="D307" i="1"/>
  <c r="D308" i="1"/>
  <c r="D309" i="1"/>
  <c r="D310" i="1"/>
  <c r="D311" i="1"/>
  <c r="D312" i="1"/>
  <c r="D313" i="1"/>
  <c r="D314" i="1"/>
  <c r="D315" i="1"/>
  <c r="D316" i="1"/>
  <c r="D317" i="1"/>
  <c r="D318" i="1"/>
  <c r="D319" i="1"/>
  <c r="D320" i="1"/>
  <c r="D321" i="1"/>
  <c r="D322" i="1"/>
  <c r="D323" i="1"/>
  <c r="D324" i="1"/>
  <c r="D325" i="1"/>
  <c r="D326" i="1"/>
  <c r="D327" i="1"/>
  <c r="D328" i="1"/>
  <c r="D329" i="1"/>
  <c r="D330" i="1"/>
  <c r="D331" i="1"/>
  <c r="D332" i="1"/>
  <c r="D302" i="1"/>
  <c r="G286" i="1"/>
  <c r="F267" i="1"/>
  <c r="F268" i="1"/>
  <c r="F269" i="1"/>
  <c r="F270" i="1"/>
  <c r="F271" i="1"/>
  <c r="F272" i="1"/>
  <c r="F273" i="1"/>
  <c r="F274" i="1"/>
  <c r="G274" i="1" s="1"/>
  <c r="H274" i="1" s="1"/>
  <c r="F275" i="1"/>
  <c r="F276" i="1"/>
  <c r="F277" i="1"/>
  <c r="F278" i="1"/>
  <c r="F279" i="1"/>
  <c r="F280" i="1"/>
  <c r="F281" i="1"/>
  <c r="F282" i="1"/>
  <c r="F283" i="1"/>
  <c r="F284" i="1"/>
  <c r="F285" i="1"/>
  <c r="F286" i="1"/>
  <c r="F287" i="1"/>
  <c r="F288" i="1"/>
  <c r="F289" i="1"/>
  <c r="G289" i="1" s="1"/>
  <c r="I289" i="1" s="1"/>
  <c r="F290" i="1"/>
  <c r="G290" i="1" s="1"/>
  <c r="F291" i="1"/>
  <c r="F292" i="1"/>
  <c r="F293" i="1"/>
  <c r="F294" i="1"/>
  <c r="F295" i="1"/>
  <c r="F296" i="1"/>
  <c r="F266" i="1"/>
  <c r="E267" i="1"/>
  <c r="E268" i="1"/>
  <c r="E269" i="1"/>
  <c r="G269" i="1" s="1"/>
  <c r="I269" i="1" s="1"/>
  <c r="E270" i="1"/>
  <c r="E271" i="1"/>
  <c r="E272" i="1"/>
  <c r="E273" i="1"/>
  <c r="E274" i="1"/>
  <c r="E275" i="1"/>
  <c r="E276" i="1"/>
  <c r="E277" i="1"/>
  <c r="E278" i="1"/>
  <c r="E279" i="1"/>
  <c r="E280" i="1"/>
  <c r="G280" i="1" s="1"/>
  <c r="H280" i="1" s="1"/>
  <c r="E281" i="1"/>
  <c r="G281" i="1" s="1"/>
  <c r="I281" i="1" s="1"/>
  <c r="E282" i="1"/>
  <c r="E283" i="1"/>
  <c r="E284" i="1"/>
  <c r="E285" i="1"/>
  <c r="E286" i="1"/>
  <c r="E287" i="1"/>
  <c r="E288" i="1"/>
  <c r="E289" i="1"/>
  <c r="E290" i="1"/>
  <c r="E291" i="1"/>
  <c r="E292" i="1"/>
  <c r="E293" i="1"/>
  <c r="E294" i="1"/>
  <c r="E295" i="1"/>
  <c r="E296" i="1"/>
  <c r="E266" i="1"/>
  <c r="D267" i="1"/>
  <c r="D268" i="1"/>
  <c r="D269" i="1"/>
  <c r="D270" i="1"/>
  <c r="D271" i="1"/>
  <c r="D272" i="1"/>
  <c r="D273" i="1"/>
  <c r="D274" i="1"/>
  <c r="D275" i="1"/>
  <c r="D276" i="1"/>
  <c r="D277" i="1"/>
  <c r="D278" i="1"/>
  <c r="D279" i="1"/>
  <c r="D280" i="1"/>
  <c r="D281" i="1"/>
  <c r="D282" i="1"/>
  <c r="D283" i="1"/>
  <c r="D284" i="1"/>
  <c r="D285" i="1"/>
  <c r="D286" i="1"/>
  <c r="D287" i="1"/>
  <c r="D288" i="1"/>
  <c r="D289" i="1"/>
  <c r="D290" i="1"/>
  <c r="D291" i="1"/>
  <c r="D292" i="1"/>
  <c r="D293" i="1"/>
  <c r="D294" i="1"/>
  <c r="D295" i="1"/>
  <c r="D296" i="1"/>
  <c r="D266" i="1"/>
  <c r="I244" i="1"/>
  <c r="I250" i="1"/>
  <c r="G237" i="1"/>
  <c r="G238" i="1"/>
  <c r="I238" i="1" s="1"/>
  <c r="G249" i="1"/>
  <c r="H249" i="1" s="1"/>
  <c r="G25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G248" i="1" s="1"/>
  <c r="H248" i="1" s="1"/>
  <c r="F249" i="1"/>
  <c r="F250" i="1"/>
  <c r="F251" i="1"/>
  <c r="F252" i="1"/>
  <c r="F253" i="1"/>
  <c r="F254" i="1"/>
  <c r="F255" i="1"/>
  <c r="F256" i="1"/>
  <c r="F257" i="1"/>
  <c r="F258" i="1"/>
  <c r="F259" i="1"/>
  <c r="F260" i="1"/>
  <c r="F230" i="1"/>
  <c r="E231" i="1"/>
  <c r="E232" i="1"/>
  <c r="E233" i="1"/>
  <c r="E234" i="1"/>
  <c r="E235" i="1"/>
  <c r="E236" i="1"/>
  <c r="E237" i="1"/>
  <c r="H237" i="1" s="1"/>
  <c r="E238" i="1"/>
  <c r="E239" i="1"/>
  <c r="E240" i="1"/>
  <c r="E241" i="1"/>
  <c r="E242" i="1"/>
  <c r="E243" i="1"/>
  <c r="E244" i="1"/>
  <c r="G244" i="1" s="1"/>
  <c r="H244" i="1" s="1"/>
  <c r="E245" i="1"/>
  <c r="E246" i="1"/>
  <c r="E247" i="1"/>
  <c r="E248" i="1"/>
  <c r="E249" i="1"/>
  <c r="E250" i="1"/>
  <c r="H250" i="1" s="1"/>
  <c r="E251" i="1"/>
  <c r="E252" i="1"/>
  <c r="G252" i="1" s="1"/>
  <c r="I252" i="1" s="1"/>
  <c r="E253" i="1"/>
  <c r="E254" i="1"/>
  <c r="E255" i="1"/>
  <c r="E256" i="1"/>
  <c r="E257" i="1"/>
  <c r="E258" i="1"/>
  <c r="E259" i="1"/>
  <c r="E260" i="1"/>
  <c r="E230" i="1"/>
  <c r="G230" i="1" s="1"/>
  <c r="H230" i="1" s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57" i="1"/>
  <c r="D258" i="1"/>
  <c r="D259" i="1"/>
  <c r="D260" i="1"/>
  <c r="D230" i="1"/>
  <c r="G205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G206" i="1" s="1"/>
  <c r="I206" i="1" s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194" i="1"/>
  <c r="E195" i="1"/>
  <c r="E196" i="1"/>
  <c r="E197" i="1"/>
  <c r="E198" i="1"/>
  <c r="E199" i="1"/>
  <c r="E200" i="1"/>
  <c r="G200" i="1" s="1"/>
  <c r="H200" i="1" s="1"/>
  <c r="E201" i="1"/>
  <c r="E202" i="1"/>
  <c r="E203" i="1"/>
  <c r="E204" i="1"/>
  <c r="E205" i="1"/>
  <c r="E206" i="1"/>
  <c r="E207" i="1"/>
  <c r="E208" i="1"/>
  <c r="E209" i="1"/>
  <c r="E210" i="1"/>
  <c r="E211" i="1"/>
  <c r="E212" i="1"/>
  <c r="G212" i="1" s="1"/>
  <c r="H212" i="1" s="1"/>
  <c r="E213" i="1"/>
  <c r="E214" i="1"/>
  <c r="E215" i="1"/>
  <c r="G215" i="1" s="1"/>
  <c r="I215" i="1" s="1"/>
  <c r="E216" i="1"/>
  <c r="G216" i="1" s="1"/>
  <c r="E217" i="1"/>
  <c r="E218" i="1"/>
  <c r="E219" i="1"/>
  <c r="E220" i="1"/>
  <c r="E221" i="1"/>
  <c r="E222" i="1"/>
  <c r="E223" i="1"/>
  <c r="G223" i="1" s="1"/>
  <c r="H223" i="1" s="1"/>
  <c r="E224" i="1"/>
  <c r="E194" i="1"/>
  <c r="G194" i="1" s="1"/>
  <c r="I194" i="1" s="1"/>
  <c r="D195" i="1"/>
  <c r="D196" i="1"/>
  <c r="D197" i="1"/>
  <c r="D198" i="1"/>
  <c r="D199" i="1"/>
  <c r="D200" i="1"/>
  <c r="D20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194" i="1"/>
  <c r="F159" i="1"/>
  <c r="F160" i="1"/>
  <c r="F161" i="1"/>
  <c r="F162" i="1"/>
  <c r="F163" i="1"/>
  <c r="G163" i="1" s="1"/>
  <c r="H163" i="1" s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58" i="1"/>
  <c r="E159" i="1"/>
  <c r="E160" i="1"/>
  <c r="E161" i="1"/>
  <c r="E162" i="1"/>
  <c r="E163" i="1"/>
  <c r="E164" i="1"/>
  <c r="E165" i="1"/>
  <c r="E166" i="1"/>
  <c r="G166" i="1" s="1"/>
  <c r="I166" i="1" s="1"/>
  <c r="E167" i="1"/>
  <c r="E168" i="1"/>
  <c r="E169" i="1"/>
  <c r="E170" i="1"/>
  <c r="G170" i="1" s="1"/>
  <c r="I170" i="1" s="1"/>
  <c r="E171" i="1"/>
  <c r="E172" i="1"/>
  <c r="E173" i="1"/>
  <c r="E174" i="1"/>
  <c r="E175" i="1"/>
  <c r="E176" i="1"/>
  <c r="E177" i="1"/>
  <c r="E178" i="1"/>
  <c r="E179" i="1"/>
  <c r="E180" i="1"/>
  <c r="E181" i="1"/>
  <c r="E182" i="1"/>
  <c r="G182" i="1" s="1"/>
  <c r="H182" i="1" s="1"/>
  <c r="E183" i="1"/>
  <c r="E184" i="1"/>
  <c r="E185" i="1"/>
  <c r="E186" i="1"/>
  <c r="E187" i="1"/>
  <c r="E188" i="1"/>
  <c r="E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58" i="1"/>
  <c r="H133" i="1"/>
  <c r="J133" i="1" s="1"/>
  <c r="F123" i="1"/>
  <c r="F124" i="1"/>
  <c r="F125" i="1"/>
  <c r="G125" i="1" s="1"/>
  <c r="F126" i="1"/>
  <c r="G126" i="1" s="1"/>
  <c r="H126" i="1" s="1"/>
  <c r="F127" i="1"/>
  <c r="G127" i="1" s="1"/>
  <c r="I127" i="1" s="1"/>
  <c r="F128" i="1"/>
  <c r="F129" i="1"/>
  <c r="G129" i="1" s="1"/>
  <c r="I129" i="1" s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22" i="1"/>
  <c r="E123" i="1"/>
  <c r="E124" i="1"/>
  <c r="E125" i="1"/>
  <c r="E126" i="1"/>
  <c r="E127" i="1"/>
  <c r="E128" i="1"/>
  <c r="E129" i="1"/>
  <c r="E130" i="1"/>
  <c r="E131" i="1"/>
  <c r="E132" i="1"/>
  <c r="E133" i="1"/>
  <c r="G133" i="1" s="1"/>
  <c r="I133" i="1" s="1"/>
  <c r="E134" i="1"/>
  <c r="E135" i="1"/>
  <c r="E136" i="1"/>
  <c r="E137" i="1"/>
  <c r="E138" i="1"/>
  <c r="E139" i="1"/>
  <c r="E140" i="1"/>
  <c r="E141" i="1"/>
  <c r="E142" i="1"/>
  <c r="E143" i="1"/>
  <c r="E144" i="1"/>
  <c r="E145" i="1"/>
  <c r="G145" i="1" s="1"/>
  <c r="I145" i="1" s="1"/>
  <c r="E146" i="1"/>
  <c r="E147" i="1"/>
  <c r="E148" i="1"/>
  <c r="E149" i="1"/>
  <c r="E150" i="1"/>
  <c r="E151" i="1"/>
  <c r="E152" i="1"/>
  <c r="E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22" i="1"/>
  <c r="G100" i="1"/>
  <c r="H100" i="1" s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G101" i="1" s="1"/>
  <c r="H101" i="1" s="1"/>
  <c r="F102" i="1"/>
  <c r="F103" i="1"/>
  <c r="F104" i="1"/>
  <c r="F105" i="1"/>
  <c r="F106" i="1"/>
  <c r="F107" i="1"/>
  <c r="F108" i="1"/>
  <c r="F109" i="1"/>
  <c r="F110" i="1"/>
  <c r="F111" i="1"/>
  <c r="F112" i="1"/>
  <c r="G112" i="1" s="1"/>
  <c r="F113" i="1"/>
  <c r="F114" i="1"/>
  <c r="F115" i="1"/>
  <c r="F116" i="1"/>
  <c r="F86" i="1"/>
  <c r="E87" i="1"/>
  <c r="E88" i="1"/>
  <c r="E89" i="1"/>
  <c r="E90" i="1"/>
  <c r="E91" i="1"/>
  <c r="E92" i="1"/>
  <c r="E93" i="1"/>
  <c r="E94" i="1"/>
  <c r="E95" i="1"/>
  <c r="G95" i="1" s="1"/>
  <c r="H95" i="1" s="1"/>
  <c r="E96" i="1"/>
  <c r="G96" i="1" s="1"/>
  <c r="E97" i="1"/>
  <c r="E98" i="1"/>
  <c r="E99" i="1"/>
  <c r="E100" i="1"/>
  <c r="E101" i="1"/>
  <c r="E102" i="1"/>
  <c r="E103" i="1"/>
  <c r="E104" i="1"/>
  <c r="E105" i="1"/>
  <c r="E106" i="1"/>
  <c r="E107" i="1"/>
  <c r="G107" i="1" s="1"/>
  <c r="H107" i="1" s="1"/>
  <c r="E108" i="1"/>
  <c r="E109" i="1"/>
  <c r="E110" i="1"/>
  <c r="E111" i="1"/>
  <c r="G111" i="1" s="1"/>
  <c r="E112" i="1"/>
  <c r="E113" i="1"/>
  <c r="E114" i="1"/>
  <c r="E115" i="1"/>
  <c r="E116" i="1"/>
  <c r="E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86" i="1"/>
  <c r="H71" i="1"/>
  <c r="J71" i="1" s="1"/>
  <c r="G55" i="1"/>
  <c r="I55" i="1" s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G64" i="1" s="1"/>
  <c r="H64" i="1" s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50" i="1"/>
  <c r="E51" i="1"/>
  <c r="E52" i="1"/>
  <c r="E53" i="1"/>
  <c r="E54" i="1"/>
  <c r="E55" i="1"/>
  <c r="E56" i="1"/>
  <c r="G56" i="1" s="1"/>
  <c r="E57" i="1"/>
  <c r="G57" i="1" s="1"/>
  <c r="I57" i="1" s="1"/>
  <c r="E58" i="1"/>
  <c r="E59" i="1"/>
  <c r="E60" i="1"/>
  <c r="E61" i="1"/>
  <c r="E62" i="1"/>
  <c r="E63" i="1"/>
  <c r="E64" i="1"/>
  <c r="E65" i="1"/>
  <c r="E66" i="1"/>
  <c r="E67" i="1"/>
  <c r="E68" i="1"/>
  <c r="G68" i="1" s="1"/>
  <c r="E69" i="1"/>
  <c r="G69" i="1" s="1"/>
  <c r="I69" i="1" s="1"/>
  <c r="E70" i="1"/>
  <c r="E71" i="1"/>
  <c r="G71" i="1" s="1"/>
  <c r="I71" i="1" s="1"/>
  <c r="E72" i="1"/>
  <c r="E73" i="1"/>
  <c r="E74" i="1"/>
  <c r="E75" i="1"/>
  <c r="E76" i="1"/>
  <c r="E77" i="1"/>
  <c r="E78" i="1"/>
  <c r="E79" i="1"/>
  <c r="G79" i="1" s="1"/>
  <c r="I79" i="1" s="1"/>
  <c r="E80" i="1"/>
  <c r="G80" i="1" s="1"/>
  <c r="E50" i="1"/>
  <c r="G50" i="1" s="1"/>
  <c r="I50" i="1" s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50" i="1"/>
  <c r="I39" i="1"/>
  <c r="I40" i="1"/>
  <c r="H32" i="1"/>
  <c r="G31" i="1"/>
  <c r="H31" i="1" s="1"/>
  <c r="G32" i="1"/>
  <c r="G39" i="1"/>
  <c r="H39" i="1" s="1"/>
  <c r="G40" i="1"/>
  <c r="G43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14" i="1"/>
  <c r="G14" i="1" s="1"/>
  <c r="H14" i="1" s="1"/>
  <c r="E15" i="1"/>
  <c r="G15" i="1" s="1"/>
  <c r="H15" i="1" s="1"/>
  <c r="E16" i="1"/>
  <c r="G16" i="1" s="1"/>
  <c r="E17" i="1"/>
  <c r="E18" i="1"/>
  <c r="G18" i="1" s="1"/>
  <c r="E19" i="1"/>
  <c r="E20" i="1"/>
  <c r="E21" i="1"/>
  <c r="E22" i="1"/>
  <c r="E23" i="1"/>
  <c r="E24" i="1"/>
  <c r="E25" i="1"/>
  <c r="E26" i="1"/>
  <c r="G26" i="1" s="1"/>
  <c r="I26" i="1" s="1"/>
  <c r="E27" i="1"/>
  <c r="G27" i="1" s="1"/>
  <c r="H27" i="1" s="1"/>
  <c r="E28" i="1"/>
  <c r="G28" i="1" s="1"/>
  <c r="I28" i="1" s="1"/>
  <c r="E29" i="1"/>
  <c r="E30" i="1"/>
  <c r="G30" i="1" s="1"/>
  <c r="I30" i="1" s="1"/>
  <c r="E31" i="1"/>
  <c r="E32" i="1"/>
  <c r="E33" i="1"/>
  <c r="E34" i="1"/>
  <c r="E35" i="1"/>
  <c r="E36" i="1"/>
  <c r="E37" i="1"/>
  <c r="E38" i="1"/>
  <c r="E39" i="1"/>
  <c r="E40" i="1"/>
  <c r="E41" i="1"/>
  <c r="E42" i="1"/>
  <c r="G42" i="1" s="1"/>
  <c r="I42" i="1" s="1"/>
  <c r="E43" i="1"/>
  <c r="E44" i="1"/>
  <c r="G44" i="1" s="1"/>
  <c r="H44" i="1" s="1"/>
  <c r="E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14" i="1"/>
  <c r="L2" i="6" l="1"/>
  <c r="G108" i="1"/>
  <c r="I108" i="1" s="1"/>
  <c r="H108" i="1"/>
  <c r="J108" i="1" s="1"/>
  <c r="H96" i="1"/>
  <c r="I96" i="1"/>
  <c r="G224" i="1"/>
  <c r="H224" i="1" s="1"/>
  <c r="J224" i="1" s="1"/>
  <c r="J200" i="1"/>
  <c r="I195" i="1"/>
  <c r="I90" i="1"/>
  <c r="G284" i="1"/>
  <c r="I284" i="1" s="1"/>
  <c r="G272" i="1"/>
  <c r="H272" i="1"/>
  <c r="G291" i="1"/>
  <c r="I291" i="1" s="1"/>
  <c r="G52" i="1"/>
  <c r="H52" i="1" s="1"/>
  <c r="G113" i="1"/>
  <c r="H113" i="1" s="1"/>
  <c r="G211" i="1"/>
  <c r="H211" i="1" s="1"/>
  <c r="G218" i="1"/>
  <c r="H218" i="1" s="1"/>
  <c r="G312" i="1"/>
  <c r="H312" i="1"/>
  <c r="J312" i="1" s="1"/>
  <c r="J250" i="1"/>
  <c r="G293" i="1"/>
  <c r="I293" i="1" s="1"/>
  <c r="H293" i="1"/>
  <c r="J293" i="1" s="1"/>
  <c r="G323" i="1"/>
  <c r="H323" i="1"/>
  <c r="I182" i="1"/>
  <c r="J182" i="1" s="1"/>
  <c r="J237" i="1"/>
  <c r="G76" i="1"/>
  <c r="H76" i="1" s="1"/>
  <c r="I59" i="1"/>
  <c r="G260" i="1"/>
  <c r="H260" i="1" s="1"/>
  <c r="G279" i="1"/>
  <c r="I279" i="1" s="1"/>
  <c r="I286" i="1"/>
  <c r="G102" i="1"/>
  <c r="G122" i="1"/>
  <c r="I122" i="1" s="1"/>
  <c r="G141" i="1"/>
  <c r="I141" i="1" s="1"/>
  <c r="I175" i="1"/>
  <c r="G199" i="1"/>
  <c r="H199" i="1" s="1"/>
  <c r="G278" i="1"/>
  <c r="I278" i="1" s="1"/>
  <c r="H281" i="1"/>
  <c r="J281" i="1" s="1"/>
  <c r="J249" i="1"/>
  <c r="G277" i="1"/>
  <c r="H277" i="1" s="1"/>
  <c r="G89" i="1"/>
  <c r="H89" i="1" s="1"/>
  <c r="H269" i="1"/>
  <c r="J269" i="1" s="1"/>
  <c r="H111" i="1"/>
  <c r="G150" i="1"/>
  <c r="H150" i="1" s="1"/>
  <c r="G138" i="1"/>
  <c r="H138" i="1" s="1"/>
  <c r="G256" i="1"/>
  <c r="I256" i="1" s="1"/>
  <c r="H256" i="1"/>
  <c r="J244" i="1"/>
  <c r="G232" i="1"/>
  <c r="I232" i="1" s="1"/>
  <c r="H232" i="1"/>
  <c r="J232" i="1" s="1"/>
  <c r="G317" i="1"/>
  <c r="H317" i="1" s="1"/>
  <c r="H305" i="1"/>
  <c r="J305" i="1" s="1"/>
  <c r="I312" i="1"/>
  <c r="G311" i="1"/>
  <c r="H311" i="1" s="1"/>
  <c r="J311" i="1" s="1"/>
  <c r="G59" i="1"/>
  <c r="H59" i="1"/>
  <c r="G164" i="1"/>
  <c r="H286" i="1"/>
  <c r="G37" i="1"/>
  <c r="H37" i="1" s="1"/>
  <c r="I44" i="1"/>
  <c r="J44" i="1" s="1"/>
  <c r="I32" i="1"/>
  <c r="J32" i="1" s="1"/>
  <c r="I65" i="1"/>
  <c r="G187" i="1"/>
  <c r="H187" i="1" s="1"/>
  <c r="G175" i="1"/>
  <c r="H175" i="1" s="1"/>
  <c r="I249" i="1"/>
  <c r="I237" i="1"/>
  <c r="G319" i="1"/>
  <c r="H319" i="1" s="1"/>
  <c r="G307" i="1"/>
  <c r="G188" i="1"/>
  <c r="H176" i="1"/>
  <c r="J176" i="1" s="1"/>
  <c r="I205" i="1"/>
  <c r="G330" i="1"/>
  <c r="H330" i="1" s="1"/>
  <c r="G306" i="1"/>
  <c r="I306" i="1" s="1"/>
  <c r="G23" i="1"/>
  <c r="I23" i="1" s="1"/>
  <c r="G217" i="1"/>
  <c r="I217" i="1" s="1"/>
  <c r="G22" i="1"/>
  <c r="I22" i="1" s="1"/>
  <c r="G65" i="1"/>
  <c r="G53" i="1"/>
  <c r="I53" i="1" s="1"/>
  <c r="G176" i="1"/>
  <c r="I176" i="1" s="1"/>
  <c r="G243" i="1"/>
  <c r="I243" i="1" s="1"/>
  <c r="I323" i="1"/>
  <c r="I311" i="1"/>
  <c r="G33" i="1"/>
  <c r="H33" i="1" s="1"/>
  <c r="G21" i="1"/>
  <c r="H21" i="1" s="1"/>
  <c r="I16" i="1"/>
  <c r="G90" i="1"/>
  <c r="G219" i="1"/>
  <c r="G195" i="1"/>
  <c r="H195" i="1" s="1"/>
  <c r="G287" i="1"/>
  <c r="I287" i="1" s="1"/>
  <c r="G20" i="1"/>
  <c r="H20" i="1" s="1"/>
  <c r="G132" i="1"/>
  <c r="H132" i="1" s="1"/>
  <c r="G174" i="1"/>
  <c r="H174" i="1" s="1"/>
  <c r="G331" i="1"/>
  <c r="I331" i="1" s="1"/>
  <c r="G318" i="1"/>
  <c r="H318" i="1" s="1"/>
  <c r="G34" i="1"/>
  <c r="G77" i="1"/>
  <c r="I77" i="1" s="1"/>
  <c r="G231" i="1"/>
  <c r="H231" i="1" s="1"/>
  <c r="H316" i="1"/>
  <c r="G207" i="1"/>
  <c r="I207" i="1" s="1"/>
  <c r="G259" i="1"/>
  <c r="H259" i="1" s="1"/>
  <c r="G19" i="1"/>
  <c r="H19" i="1" s="1"/>
  <c r="H112" i="1"/>
  <c r="I95" i="1"/>
  <c r="G124" i="1"/>
  <c r="H124" i="1" s="1"/>
  <c r="G131" i="1"/>
  <c r="I131" i="1" s="1"/>
  <c r="G183" i="1"/>
  <c r="G171" i="1"/>
  <c r="H171" i="1" s="1"/>
  <c r="G159" i="1"/>
  <c r="H159" i="1" s="1"/>
  <c r="H205" i="1"/>
  <c r="J205" i="1" s="1"/>
  <c r="I224" i="1"/>
  <c r="I200" i="1"/>
  <c r="I18" i="1"/>
  <c r="H18" i="1"/>
  <c r="J18" i="1" s="1"/>
  <c r="J31" i="1"/>
  <c r="J19" i="1"/>
  <c r="H78" i="1"/>
  <c r="J78" i="1" s="1"/>
  <c r="G78" i="1"/>
  <c r="I78" i="1" s="1"/>
  <c r="G66" i="1"/>
  <c r="I66" i="1" s="1"/>
  <c r="H65" i="1"/>
  <c r="G75" i="1"/>
  <c r="H75" i="1"/>
  <c r="G70" i="1"/>
  <c r="H70" i="1" s="1"/>
  <c r="G58" i="1"/>
  <c r="H58" i="1" s="1"/>
  <c r="I58" i="1"/>
  <c r="I292" i="1"/>
  <c r="G74" i="1"/>
  <c r="H74" i="1" s="1"/>
  <c r="H43" i="1"/>
  <c r="J43" i="1" s="1"/>
  <c r="J59" i="1"/>
  <c r="H151" i="1"/>
  <c r="J151" i="1" s="1"/>
  <c r="G139" i="1"/>
  <c r="I139" i="1" s="1"/>
  <c r="H127" i="1"/>
  <c r="J127" i="1" s="1"/>
  <c r="H42" i="1"/>
  <c r="J42" i="1" s="1"/>
  <c r="H30" i="1"/>
  <c r="J30" i="1" s="1"/>
  <c r="H22" i="1"/>
  <c r="J22" i="1" s="1"/>
  <c r="I27" i="1"/>
  <c r="J27" i="1" s="1"/>
  <c r="G151" i="1"/>
  <c r="I151" i="1" s="1"/>
  <c r="H53" i="1"/>
  <c r="J53" i="1" s="1"/>
  <c r="G137" i="1"/>
  <c r="I137" i="1" s="1"/>
  <c r="H137" i="1"/>
  <c r="G213" i="1"/>
  <c r="I213" i="1" s="1"/>
  <c r="G201" i="1"/>
  <c r="I201" i="1" s="1"/>
  <c r="H201" i="1"/>
  <c r="J201" i="1" s="1"/>
  <c r="H40" i="1"/>
  <c r="J40" i="1" s="1"/>
  <c r="H28" i="1"/>
  <c r="J28" i="1" s="1"/>
  <c r="H16" i="1"/>
  <c r="G35" i="1"/>
  <c r="H35" i="1" s="1"/>
  <c r="I35" i="1"/>
  <c r="G148" i="1"/>
  <c r="I148" i="1" s="1"/>
  <c r="H148" i="1"/>
  <c r="G136" i="1"/>
  <c r="I136" i="1" s="1"/>
  <c r="G143" i="1"/>
  <c r="I143" i="1" s="1"/>
  <c r="G149" i="1"/>
  <c r="I149" i="1" s="1"/>
  <c r="I163" i="1"/>
  <c r="J163" i="1" s="1"/>
  <c r="H194" i="1"/>
  <c r="J194" i="1" s="1"/>
  <c r="G247" i="1"/>
  <c r="H247" i="1"/>
  <c r="G235" i="1"/>
  <c r="H235" i="1" s="1"/>
  <c r="G254" i="1"/>
  <c r="H254" i="1" s="1"/>
  <c r="G242" i="1"/>
  <c r="H242" i="1" s="1"/>
  <c r="I319" i="1"/>
  <c r="J319" i="1" s="1"/>
  <c r="G54" i="1"/>
  <c r="I54" i="1" s="1"/>
  <c r="I329" i="1"/>
  <c r="H329" i="1"/>
  <c r="J329" i="1" s="1"/>
  <c r="G63" i="1"/>
  <c r="H63" i="1" s="1"/>
  <c r="G41" i="1"/>
  <c r="I41" i="1" s="1"/>
  <c r="H41" i="1"/>
  <c r="J41" i="1" s="1"/>
  <c r="G99" i="1"/>
  <c r="H99" i="1" s="1"/>
  <c r="G87" i="1"/>
  <c r="H87" i="1"/>
  <c r="G106" i="1"/>
  <c r="H106" i="1" s="1"/>
  <c r="G94" i="1"/>
  <c r="I94" i="1" s="1"/>
  <c r="G179" i="1"/>
  <c r="H179" i="1" s="1"/>
  <c r="G167" i="1"/>
  <c r="H167" i="1" s="1"/>
  <c r="I174" i="1"/>
  <c r="G162" i="1"/>
  <c r="H162" i="1" s="1"/>
  <c r="G258" i="1"/>
  <c r="H258" i="1" s="1"/>
  <c r="G246" i="1"/>
  <c r="I246" i="1" s="1"/>
  <c r="H246" i="1"/>
  <c r="G234" i="1"/>
  <c r="H234" i="1" s="1"/>
  <c r="G17" i="1"/>
  <c r="I17" i="1" s="1"/>
  <c r="H17" i="1"/>
  <c r="H125" i="1"/>
  <c r="H26" i="1"/>
  <c r="J26" i="1" s="1"/>
  <c r="G98" i="1"/>
  <c r="I98" i="1" s="1"/>
  <c r="H98" i="1"/>
  <c r="I105" i="1"/>
  <c r="G178" i="1"/>
  <c r="I178" i="1" s="1"/>
  <c r="H166" i="1"/>
  <c r="J166" i="1" s="1"/>
  <c r="I161" i="1"/>
  <c r="I280" i="1"/>
  <c r="J280" i="1" s="1"/>
  <c r="I61" i="1"/>
  <c r="G72" i="1"/>
  <c r="H72" i="1" s="1"/>
  <c r="H307" i="1"/>
  <c r="I307" i="1"/>
  <c r="H51" i="1"/>
  <c r="G29" i="1"/>
  <c r="I29" i="1" s="1"/>
  <c r="H29" i="1"/>
  <c r="G144" i="1"/>
  <c r="H144" i="1" s="1"/>
  <c r="G38" i="1"/>
  <c r="I38" i="1" s="1"/>
  <c r="I14" i="1"/>
  <c r="J14" i="1" s="1"/>
  <c r="J39" i="1"/>
  <c r="G110" i="1"/>
  <c r="H110" i="1"/>
  <c r="J110" i="1" s="1"/>
  <c r="J100" i="1"/>
  <c r="I20" i="1"/>
  <c r="J20" i="1" s="1"/>
  <c r="I15" i="1"/>
  <c r="J15" i="1" s="1"/>
  <c r="H79" i="1"/>
  <c r="J79" i="1" s="1"/>
  <c r="G67" i="1"/>
  <c r="I67" i="1" s="1"/>
  <c r="H55" i="1"/>
  <c r="J55" i="1" s="1"/>
  <c r="G51" i="1"/>
  <c r="G147" i="1"/>
  <c r="H147" i="1" s="1"/>
  <c r="G135" i="1"/>
  <c r="I135" i="1" s="1"/>
  <c r="H135" i="1"/>
  <c r="G123" i="1"/>
  <c r="H123" i="1" s="1"/>
  <c r="I142" i="1"/>
  <c r="I130" i="1"/>
  <c r="H328" i="1"/>
  <c r="H304" i="1"/>
  <c r="H324" i="1"/>
  <c r="J324" i="1" s="1"/>
  <c r="G196" i="1"/>
  <c r="H196" i="1" s="1"/>
  <c r="J95" i="1"/>
  <c r="G146" i="1"/>
  <c r="H146" i="1" s="1"/>
  <c r="G134" i="1"/>
  <c r="H134" i="1" s="1"/>
  <c r="G208" i="1"/>
  <c r="H208" i="1" s="1"/>
  <c r="G275" i="1"/>
  <c r="I275" i="1" s="1"/>
  <c r="G25" i="1"/>
  <c r="I25" i="1" s="1"/>
  <c r="G105" i="1"/>
  <c r="H105" i="1" s="1"/>
  <c r="I112" i="1"/>
  <c r="J112" i="1" s="1"/>
  <c r="I100" i="1"/>
  <c r="H145" i="1"/>
  <c r="J145" i="1" s="1"/>
  <c r="G169" i="1"/>
  <c r="H169" i="1" s="1"/>
  <c r="G186" i="1"/>
  <c r="I186" i="1" s="1"/>
  <c r="J195" i="1"/>
  <c r="G253" i="1"/>
  <c r="H253" i="1" s="1"/>
  <c r="I248" i="1"/>
  <c r="J248" i="1" s="1"/>
  <c r="J274" i="1"/>
  <c r="G326" i="1"/>
  <c r="I326" i="1" s="1"/>
  <c r="G314" i="1"/>
  <c r="I314" i="1" s="1"/>
  <c r="I302" i="1"/>
  <c r="I321" i="1"/>
  <c r="I43" i="1"/>
  <c r="I19" i="1"/>
  <c r="G24" i="1"/>
  <c r="H24" i="1" s="1"/>
  <c r="G60" i="1"/>
  <c r="H60" i="1" s="1"/>
  <c r="G104" i="1"/>
  <c r="I104" i="1" s="1"/>
  <c r="I87" i="1"/>
  <c r="G93" i="1"/>
  <c r="H93" i="1" s="1"/>
  <c r="G185" i="1"/>
  <c r="I185" i="1" s="1"/>
  <c r="G173" i="1"/>
  <c r="I173" i="1" s="1"/>
  <c r="G161" i="1"/>
  <c r="H161" i="1" s="1"/>
  <c r="G168" i="1"/>
  <c r="I168" i="1" s="1"/>
  <c r="G181" i="1"/>
  <c r="H181" i="1" s="1"/>
  <c r="H252" i="1"/>
  <c r="J252" i="1" s="1"/>
  <c r="I247" i="1"/>
  <c r="G241" i="1"/>
  <c r="I241" i="1" s="1"/>
  <c r="G266" i="1"/>
  <c r="I266" i="1" s="1"/>
  <c r="G285" i="1"/>
  <c r="H285" i="1" s="1"/>
  <c r="I268" i="1"/>
  <c r="G273" i="1"/>
  <c r="I273" i="1" s="1"/>
  <c r="G325" i="1"/>
  <c r="I325" i="1" s="1"/>
  <c r="G313" i="1"/>
  <c r="I313" i="1" s="1"/>
  <c r="G36" i="1"/>
  <c r="I36" i="1" s="1"/>
  <c r="G115" i="1"/>
  <c r="I115" i="1" s="1"/>
  <c r="G103" i="1"/>
  <c r="I103" i="1" s="1"/>
  <c r="G91" i="1"/>
  <c r="I91" i="1" s="1"/>
  <c r="I110" i="1"/>
  <c r="G86" i="1"/>
  <c r="I86" i="1" s="1"/>
  <c r="G92" i="1"/>
  <c r="I92" i="1" s="1"/>
  <c r="H90" i="1"/>
  <c r="J90" i="1" s="1"/>
  <c r="G184" i="1"/>
  <c r="I184" i="1" s="1"/>
  <c r="G172" i="1"/>
  <c r="I172" i="1" s="1"/>
  <c r="H172" i="1"/>
  <c r="G160" i="1"/>
  <c r="I160" i="1" s="1"/>
  <c r="I179" i="1"/>
  <c r="I167" i="1"/>
  <c r="G180" i="1"/>
  <c r="I180" i="1" s="1"/>
  <c r="H217" i="1"/>
  <c r="I212" i="1"/>
  <c r="J212" i="1" s="1"/>
  <c r="G251" i="1"/>
  <c r="I251" i="1" s="1"/>
  <c r="G239" i="1"/>
  <c r="I239" i="1" s="1"/>
  <c r="G240" i="1"/>
  <c r="I240" i="1" s="1"/>
  <c r="G296" i="1"/>
  <c r="H296" i="1" s="1"/>
  <c r="G267" i="1"/>
  <c r="H267" i="1" s="1"/>
  <c r="G268" i="1"/>
  <c r="H268" i="1" s="1"/>
  <c r="I235" i="1"/>
  <c r="G116" i="1"/>
  <c r="I116" i="1" s="1"/>
  <c r="H207" i="1"/>
  <c r="J207" i="1" s="1"/>
  <c r="H238" i="1"/>
  <c r="J238" i="1" s="1"/>
  <c r="G292" i="1"/>
  <c r="H292" i="1" s="1"/>
  <c r="G142" i="1"/>
  <c r="I259" i="1"/>
  <c r="J259" i="1" s="1"/>
  <c r="H50" i="1"/>
  <c r="J50" i="1" s="1"/>
  <c r="H69" i="1"/>
  <c r="J69" i="1" s="1"/>
  <c r="H57" i="1"/>
  <c r="J57" i="1" s="1"/>
  <c r="I76" i="1"/>
  <c r="J76" i="1" s="1"/>
  <c r="I64" i="1"/>
  <c r="J64" i="1" s="1"/>
  <c r="G114" i="1"/>
  <c r="I114" i="1" s="1"/>
  <c r="H215" i="1"/>
  <c r="J215" i="1" s="1"/>
  <c r="G203" i="1"/>
  <c r="I203" i="1" s="1"/>
  <c r="I198" i="1"/>
  <c r="H206" i="1"/>
  <c r="J206" i="1" s="1"/>
  <c r="G294" i="1"/>
  <c r="H294" i="1" s="1"/>
  <c r="G282" i="1"/>
  <c r="H282" i="1" s="1"/>
  <c r="G270" i="1"/>
  <c r="H270" i="1" s="1"/>
  <c r="I101" i="1"/>
  <c r="J101" i="1" s="1"/>
  <c r="G220" i="1"/>
  <c r="H220" i="1" s="1"/>
  <c r="I230" i="1"/>
  <c r="J230" i="1" s="1"/>
  <c r="I31" i="1"/>
  <c r="I111" i="1"/>
  <c r="J111" i="1" s="1"/>
  <c r="H80" i="1"/>
  <c r="H68" i="1"/>
  <c r="H56" i="1"/>
  <c r="I75" i="1"/>
  <c r="I63" i="1"/>
  <c r="I51" i="1"/>
  <c r="G88" i="1"/>
  <c r="H88" i="1" s="1"/>
  <c r="I107" i="1"/>
  <c r="J107" i="1" s="1"/>
  <c r="G152" i="1"/>
  <c r="I152" i="1" s="1"/>
  <c r="G140" i="1"/>
  <c r="I140" i="1" s="1"/>
  <c r="G128" i="1"/>
  <c r="I128" i="1" s="1"/>
  <c r="G130" i="1"/>
  <c r="H130" i="1" s="1"/>
  <c r="G214" i="1"/>
  <c r="I214" i="1" s="1"/>
  <c r="G202" i="1"/>
  <c r="I202" i="1" s="1"/>
  <c r="I221" i="1"/>
  <c r="G236" i="1"/>
  <c r="I236" i="1" s="1"/>
  <c r="I255" i="1"/>
  <c r="G255" i="1"/>
  <c r="H255" i="1" s="1"/>
  <c r="H287" i="1"/>
  <c r="J287" i="1" s="1"/>
  <c r="H170" i="1"/>
  <c r="J170" i="1" s="1"/>
  <c r="H216" i="1"/>
  <c r="I223" i="1"/>
  <c r="J223" i="1" s="1"/>
  <c r="I211" i="1"/>
  <c r="I199" i="1"/>
  <c r="J256" i="1"/>
  <c r="G295" i="1"/>
  <c r="I295" i="1" s="1"/>
  <c r="G283" i="1"/>
  <c r="I283" i="1" s="1"/>
  <c r="G271" i="1"/>
  <c r="H271" i="1" s="1"/>
  <c r="I290" i="1"/>
  <c r="H327" i="1"/>
  <c r="H315" i="1"/>
  <c r="H303" i="1"/>
  <c r="I322" i="1"/>
  <c r="J322" i="1" s="1"/>
  <c r="I310" i="1"/>
  <c r="J310" i="1" s="1"/>
  <c r="J323" i="1"/>
  <c r="H291" i="1"/>
  <c r="H279" i="1"/>
  <c r="I274" i="1"/>
  <c r="G109" i="1"/>
  <c r="G97" i="1"/>
  <c r="I150" i="1"/>
  <c r="J150" i="1" s="1"/>
  <c r="I126" i="1"/>
  <c r="J126" i="1" s="1"/>
  <c r="G158" i="1"/>
  <c r="I158" i="1" s="1"/>
  <c r="G177" i="1"/>
  <c r="I177" i="1" s="1"/>
  <c r="G165" i="1"/>
  <c r="I165" i="1" s="1"/>
  <c r="G204" i="1"/>
  <c r="H204" i="1" s="1"/>
  <c r="G257" i="1"/>
  <c r="G245" i="1"/>
  <c r="G233" i="1"/>
  <c r="H233" i="1" s="1"/>
  <c r="H290" i="1"/>
  <c r="J290" i="1" s="1"/>
  <c r="H142" i="1"/>
  <c r="I125" i="1"/>
  <c r="G222" i="1"/>
  <c r="H222" i="1" s="1"/>
  <c r="G210" i="1"/>
  <c r="H210" i="1" s="1"/>
  <c r="G198" i="1"/>
  <c r="H198" i="1" s="1"/>
  <c r="H289" i="1"/>
  <c r="J289" i="1" s="1"/>
  <c r="I272" i="1"/>
  <c r="J272" i="1" s="1"/>
  <c r="G302" i="1"/>
  <c r="H302" i="1"/>
  <c r="G321" i="1"/>
  <c r="H321" i="1"/>
  <c r="G309" i="1"/>
  <c r="I309" i="1" s="1"/>
  <c r="I328" i="1"/>
  <c r="I316" i="1"/>
  <c r="I304" i="1"/>
  <c r="G62" i="1"/>
  <c r="H62" i="1" s="1"/>
  <c r="G73" i="1"/>
  <c r="I73" i="1" s="1"/>
  <c r="H73" i="1"/>
  <c r="G61" i="1"/>
  <c r="H61" i="1"/>
  <c r="I80" i="1"/>
  <c r="I68" i="1"/>
  <c r="I56" i="1"/>
  <c r="H122" i="1"/>
  <c r="J122" i="1" s="1"/>
  <c r="H141" i="1"/>
  <c r="J141" i="1" s="1"/>
  <c r="H129" i="1"/>
  <c r="J129" i="1" s="1"/>
  <c r="G221" i="1"/>
  <c r="H221" i="1"/>
  <c r="G209" i="1"/>
  <c r="I209" i="1" s="1"/>
  <c r="H209" i="1"/>
  <c r="G197" i="1"/>
  <c r="I197" i="1" s="1"/>
  <c r="I216" i="1"/>
  <c r="I204" i="1"/>
  <c r="G288" i="1"/>
  <c r="I288" i="1" s="1"/>
  <c r="G276" i="1"/>
  <c r="I276" i="1" s="1"/>
  <c r="G332" i="1"/>
  <c r="I332" i="1" s="1"/>
  <c r="H332" i="1"/>
  <c r="G320" i="1"/>
  <c r="I320" i="1" s="1"/>
  <c r="G308" i="1"/>
  <c r="I308" i="1" s="1"/>
  <c r="H308" i="1"/>
  <c r="I327" i="1"/>
  <c r="I315" i="1"/>
  <c r="I303" i="1"/>
  <c r="J318" i="1" l="1"/>
  <c r="J284" i="1"/>
  <c r="J267" i="1"/>
  <c r="J24" i="1"/>
  <c r="I330" i="1"/>
  <c r="J330" i="1" s="1"/>
  <c r="J187" i="1"/>
  <c r="I37" i="1"/>
  <c r="J37" i="1" s="1"/>
  <c r="H284" i="1"/>
  <c r="J279" i="1"/>
  <c r="H165" i="1"/>
  <c r="J165" i="1" s="1"/>
  <c r="J291" i="1"/>
  <c r="H251" i="1"/>
  <c r="J251" i="1" s="1"/>
  <c r="J89" i="1"/>
  <c r="I89" i="1"/>
  <c r="J285" i="1"/>
  <c r="J93" i="1"/>
  <c r="I106" i="1"/>
  <c r="J106" i="1" s="1"/>
  <c r="J242" i="1"/>
  <c r="J199" i="1"/>
  <c r="H314" i="1"/>
  <c r="J314" i="1" s="1"/>
  <c r="I169" i="1"/>
  <c r="J135" i="1"/>
  <c r="H186" i="1"/>
  <c r="J186" i="1" s="1"/>
  <c r="I21" i="1"/>
  <c r="J21" i="1" s="1"/>
  <c r="J87" i="1"/>
  <c r="I242" i="1"/>
  <c r="I34" i="1"/>
  <c r="H34" i="1"/>
  <c r="J34" i="1" s="1"/>
  <c r="I113" i="1"/>
  <c r="J113" i="1" s="1"/>
  <c r="J302" i="1"/>
  <c r="I285" i="1"/>
  <c r="H158" i="1"/>
  <c r="J158" i="1" s="1"/>
  <c r="J211" i="1"/>
  <c r="J217" i="1"/>
  <c r="H266" i="1"/>
  <c r="J266" i="1" s="1"/>
  <c r="H92" i="1"/>
  <c r="J92" i="1" s="1"/>
  <c r="H94" i="1"/>
  <c r="J94" i="1" s="1"/>
  <c r="I33" i="1"/>
  <c r="J33" i="1" s="1"/>
  <c r="H23" i="1"/>
  <c r="J23" i="1" s="1"/>
  <c r="H77" i="1"/>
  <c r="H183" i="1"/>
  <c r="I183" i="1"/>
  <c r="J303" i="1"/>
  <c r="H214" i="1"/>
  <c r="J214" i="1" s="1"/>
  <c r="I162" i="1"/>
  <c r="J235" i="1"/>
  <c r="J75" i="1"/>
  <c r="J286" i="1"/>
  <c r="J52" i="1"/>
  <c r="H278" i="1"/>
  <c r="J278" i="1" s="1"/>
  <c r="J315" i="1"/>
  <c r="H173" i="1"/>
  <c r="J173" i="1" s="1"/>
  <c r="I267" i="1"/>
  <c r="J174" i="1"/>
  <c r="H188" i="1"/>
  <c r="I188" i="1"/>
  <c r="J188" i="1" s="1"/>
  <c r="H243" i="1"/>
  <c r="J243" i="1" s="1"/>
  <c r="I317" i="1"/>
  <c r="J317" i="1" s="1"/>
  <c r="I52" i="1"/>
  <c r="J221" i="1"/>
  <c r="H131" i="1"/>
  <c r="J131" i="1" s="1"/>
  <c r="J130" i="1"/>
  <c r="H103" i="1"/>
  <c r="J103" i="1" s="1"/>
  <c r="J105" i="1"/>
  <c r="J17" i="1"/>
  <c r="J16" i="1"/>
  <c r="H331" i="1"/>
  <c r="J331" i="1" s="1"/>
  <c r="J65" i="1"/>
  <c r="I159" i="1"/>
  <c r="J159" i="1" s="1"/>
  <c r="I277" i="1"/>
  <c r="J277" i="1" s="1"/>
  <c r="I296" i="1"/>
  <c r="J296" i="1" s="1"/>
  <c r="H203" i="1"/>
  <c r="J203" i="1" s="1"/>
  <c r="I260" i="1"/>
  <c r="J260" i="1" s="1"/>
  <c r="H86" i="1"/>
  <c r="H38" i="1"/>
  <c r="J38" i="1" s="1"/>
  <c r="H306" i="1"/>
  <c r="J306" i="1" s="1"/>
  <c r="I24" i="1"/>
  <c r="I171" i="1"/>
  <c r="J171" i="1" s="1"/>
  <c r="I187" i="1"/>
  <c r="J96" i="1"/>
  <c r="I124" i="1"/>
  <c r="J124" i="1" s="1"/>
  <c r="I231" i="1"/>
  <c r="J231" i="1" s="1"/>
  <c r="I147" i="1"/>
  <c r="J147" i="1" s="1"/>
  <c r="I234" i="1"/>
  <c r="J234" i="1" s="1"/>
  <c r="H241" i="1"/>
  <c r="J241" i="1" s="1"/>
  <c r="I318" i="1"/>
  <c r="J63" i="1"/>
  <c r="I164" i="1"/>
  <c r="H164" i="1"/>
  <c r="J164" i="1" s="1"/>
  <c r="I138" i="1"/>
  <c r="J138" i="1" s="1"/>
  <c r="I218" i="1"/>
  <c r="J218" i="1" s="1"/>
  <c r="H236" i="1"/>
  <c r="I258" i="1"/>
  <c r="J258" i="1" s="1"/>
  <c r="I282" i="1"/>
  <c r="J282" i="1" s="1"/>
  <c r="H67" i="1"/>
  <c r="J67" i="1" s="1"/>
  <c r="J179" i="1"/>
  <c r="I134" i="1"/>
  <c r="J316" i="1"/>
  <c r="J204" i="1"/>
  <c r="H283" i="1"/>
  <c r="I233" i="1"/>
  <c r="J233" i="1" s="1"/>
  <c r="J161" i="1"/>
  <c r="H36" i="1"/>
  <c r="J36" i="1" s="1"/>
  <c r="J328" i="1"/>
  <c r="I93" i="1"/>
  <c r="I132" i="1"/>
  <c r="J132" i="1" s="1"/>
  <c r="H168" i="1"/>
  <c r="J168" i="1" s="1"/>
  <c r="I146" i="1"/>
  <c r="J146" i="1" s="1"/>
  <c r="I219" i="1"/>
  <c r="H219" i="1"/>
  <c r="J219" i="1" s="1"/>
  <c r="J175" i="1"/>
  <c r="I102" i="1"/>
  <c r="H102" i="1"/>
  <c r="J102" i="1" s="1"/>
  <c r="I62" i="1"/>
  <c r="J62" i="1" s="1"/>
  <c r="J134" i="1"/>
  <c r="J236" i="1"/>
  <c r="J98" i="1"/>
  <c r="I253" i="1"/>
  <c r="J253" i="1" s="1"/>
  <c r="J35" i="1"/>
  <c r="H66" i="1"/>
  <c r="J66" i="1" s="1"/>
  <c r="H320" i="1"/>
  <c r="J320" i="1" s="1"/>
  <c r="J198" i="1"/>
  <c r="H295" i="1"/>
  <c r="J295" i="1" s="1"/>
  <c r="J255" i="1"/>
  <c r="I123" i="1"/>
  <c r="J123" i="1" s="1"/>
  <c r="H160" i="1"/>
  <c r="J160" i="1" s="1"/>
  <c r="H91" i="1"/>
  <c r="J91" i="1" s="1"/>
  <c r="H325" i="1"/>
  <c r="J325" i="1" s="1"/>
  <c r="I99" i="1"/>
  <c r="J99" i="1" s="1"/>
  <c r="I72" i="1"/>
  <c r="H180" i="1"/>
  <c r="J180" i="1" s="1"/>
  <c r="H149" i="1"/>
  <c r="J149" i="1" s="1"/>
  <c r="H139" i="1"/>
  <c r="J139" i="1" s="1"/>
  <c r="J308" i="1"/>
  <c r="J307" i="1"/>
  <c r="J137" i="1"/>
  <c r="H177" i="1"/>
  <c r="J177" i="1" s="1"/>
  <c r="H197" i="1"/>
  <c r="J197" i="1" s="1"/>
  <c r="H309" i="1"/>
  <c r="J309" i="1" s="1"/>
  <c r="J294" i="1"/>
  <c r="H185" i="1"/>
  <c r="J185" i="1" s="1"/>
  <c r="J86" i="1"/>
  <c r="J72" i="1"/>
  <c r="J167" i="1"/>
  <c r="I181" i="1"/>
  <c r="J181" i="1" s="1"/>
  <c r="H288" i="1"/>
  <c r="J288" i="1" s="1"/>
  <c r="H313" i="1"/>
  <c r="J313" i="1" s="1"/>
  <c r="H245" i="1"/>
  <c r="I245" i="1"/>
  <c r="H114" i="1"/>
  <c r="J114" i="1" s="1"/>
  <c r="H104" i="1"/>
  <c r="J104" i="1" s="1"/>
  <c r="I271" i="1"/>
  <c r="J271" i="1" s="1"/>
  <c r="H128" i="1"/>
  <c r="J128" i="1" s="1"/>
  <c r="J80" i="1"/>
  <c r="I210" i="1"/>
  <c r="J210" i="1" s="1"/>
  <c r="H184" i="1"/>
  <c r="J184" i="1" s="1"/>
  <c r="H115" i="1"/>
  <c r="J115" i="1" s="1"/>
  <c r="H116" i="1"/>
  <c r="J116" i="1" s="1"/>
  <c r="H326" i="1"/>
  <c r="J326" i="1" s="1"/>
  <c r="J169" i="1"/>
  <c r="I294" i="1"/>
  <c r="I144" i="1"/>
  <c r="J144" i="1" s="1"/>
  <c r="J125" i="1"/>
  <c r="H136" i="1"/>
  <c r="J136" i="1" s="1"/>
  <c r="I220" i="1"/>
  <c r="J220" i="1" s="1"/>
  <c r="H240" i="1"/>
  <c r="J240" i="1" s="1"/>
  <c r="H54" i="1"/>
  <c r="J54" i="1" s="1"/>
  <c r="J56" i="1"/>
  <c r="J209" i="1"/>
  <c r="H273" i="1"/>
  <c r="J273" i="1" s="1"/>
  <c r="I208" i="1"/>
  <c r="J208" i="1" s="1"/>
  <c r="J268" i="1"/>
  <c r="H97" i="1"/>
  <c r="I97" i="1"/>
  <c r="H140" i="1"/>
  <c r="J140" i="1" s="1"/>
  <c r="H275" i="1"/>
  <c r="J275" i="1" s="1"/>
  <c r="J247" i="1"/>
  <c r="J148" i="1"/>
  <c r="J283" i="1"/>
  <c r="I74" i="1"/>
  <c r="J74" i="1" s="1"/>
  <c r="J332" i="1"/>
  <c r="J172" i="1"/>
  <c r="J321" i="1"/>
  <c r="J68" i="1"/>
  <c r="H239" i="1"/>
  <c r="J239" i="1" s="1"/>
  <c r="I254" i="1"/>
  <c r="J254" i="1" s="1"/>
  <c r="H143" i="1"/>
  <c r="J143" i="1" s="1"/>
  <c r="J29" i="1"/>
  <c r="I270" i="1"/>
  <c r="J270" i="1" s="1"/>
  <c r="I109" i="1"/>
  <c r="H109" i="1"/>
  <c r="I88" i="1"/>
  <c r="J88" i="1" s="1"/>
  <c r="J304" i="1"/>
  <c r="J51" i="1"/>
  <c r="J58" i="1"/>
  <c r="I60" i="1"/>
  <c r="J60" i="1" s="1"/>
  <c r="I196" i="1"/>
  <c r="J196" i="1" s="1"/>
  <c r="J246" i="1"/>
  <c r="I257" i="1"/>
  <c r="H257" i="1"/>
  <c r="J257" i="1" s="1"/>
  <c r="J61" i="1"/>
  <c r="J327" i="1"/>
  <c r="I222" i="1"/>
  <c r="J222" i="1" s="1"/>
  <c r="H25" i="1"/>
  <c r="J25" i="1" s="1"/>
  <c r="J73" i="1"/>
  <c r="J142" i="1"/>
  <c r="J216" i="1"/>
  <c r="H202" i="1"/>
  <c r="J202" i="1" s="1"/>
  <c r="H276" i="1"/>
  <c r="J276" i="1" s="1"/>
  <c r="H152" i="1"/>
  <c r="J152" i="1" s="1"/>
  <c r="J292" i="1"/>
  <c r="H178" i="1"/>
  <c r="J178" i="1" s="1"/>
  <c r="J162" i="1"/>
  <c r="H213" i="1"/>
  <c r="J213" i="1" s="1"/>
  <c r="I70" i="1"/>
  <c r="J70" i="1" s="1"/>
  <c r="J77" i="1"/>
  <c r="J109" i="1" l="1"/>
  <c r="J183" i="1"/>
  <c r="J97" i="1"/>
  <c r="J245" i="1"/>
</calcChain>
</file>

<file path=xl/sharedStrings.xml><?xml version="1.0" encoding="utf-8"?>
<sst xmlns="http://schemas.openxmlformats.org/spreadsheetml/2006/main" count="1562" uniqueCount="55">
  <si>
    <t>Trurapi pre-filled pens 100 units/mL (5 x 3mL)</t>
  </si>
  <si>
    <t>NovoRapid pre-filled pens 100 units/mL (5 x 3mL)</t>
  </si>
  <si>
    <t>Trurapi cartridges 100 units/mL (5 x 3mL)</t>
  </si>
  <si>
    <t>NovoRapid cartridges 100 units/mL (5 x 3mL)</t>
  </si>
  <si>
    <t>Trurapi vials 100 units/mL (1 x 10mL)</t>
  </si>
  <si>
    <t>NovoRapid vials 100 units/mL (1 x 10mL)</t>
  </si>
  <si>
    <t>Costings (as per NHS dm+d, September 2026) - https://dmd-browser.nhsbsa.nhs.uk/</t>
  </si>
  <si>
    <t>Relative share of Trurapi vs. NovoRapid pre-filled pens by sublocation</t>
  </si>
  <si>
    <t>NHS Chesire and Merseyside prescribing data - extracted from openprescribing.net (September 2026)</t>
  </si>
  <si>
    <t>Trurapi</t>
  </si>
  <si>
    <t>NovoRapid</t>
  </si>
  <si>
    <t>Total</t>
  </si>
  <si>
    <t>Expenditure (£)</t>
  </si>
  <si>
    <t>Packs (5 x 3mL)</t>
  </si>
  <si>
    <t>Relative share</t>
  </si>
  <si>
    <t>Pre-filled pens</t>
  </si>
  <si>
    <t>NHS Cheshire (sublocation 1)</t>
  </si>
  <si>
    <t>NHS Halton (sublocation 2)</t>
  </si>
  <si>
    <t>NHS Knowsley (sublocation 3)</t>
  </si>
  <si>
    <t>NHS Liverpool (sublocation 4)</t>
  </si>
  <si>
    <t>NHS Southport and Formby (sublocation 5)</t>
  </si>
  <si>
    <t>NHS South Sefton (sublocation 6)</t>
  </si>
  <si>
    <t>NHS St Helens (sublocation 7)</t>
  </si>
  <si>
    <t>NHS Warrington (sublocation 8)</t>
  </si>
  <si>
    <t>NHS Wirral (sublocation 9)</t>
  </si>
  <si>
    <t>Cartridges</t>
  </si>
  <si>
    <t>Vials</t>
  </si>
  <si>
    <t>Packs (1 x 10mL)</t>
  </si>
  <si>
    <t>Sublocation</t>
  </si>
  <si>
    <t>Month</t>
  </si>
  <si>
    <t>Time</t>
  </si>
  <si>
    <t>Intervention</t>
  </si>
  <si>
    <t>PostTime</t>
  </si>
  <si>
    <t>Sublocation 1</t>
  </si>
  <si>
    <t>Sublocation 2</t>
  </si>
  <si>
    <t>Sublocation 3</t>
  </si>
  <si>
    <t>Sublocation 4</t>
  </si>
  <si>
    <t>Sublocation 5</t>
  </si>
  <si>
    <t>Sublocation 6</t>
  </si>
  <si>
    <t>Sublocation 7</t>
  </si>
  <si>
    <t>Sublocation 8</t>
  </si>
  <si>
    <t>Sublocation 9</t>
  </si>
  <si>
    <t>TrurapiShare</t>
  </si>
  <si>
    <t>FXPRED_1</t>
  </si>
  <si>
    <t>TotalVolume</t>
  </si>
  <si>
    <t>CounterFactual</t>
  </si>
  <si>
    <t>Difference</t>
  </si>
  <si>
    <t>SublocationSavings</t>
  </si>
  <si>
    <t>SublocationTotalSavings</t>
  </si>
  <si>
    <t>ICBTotalSavings</t>
  </si>
  <si>
    <t>Financial savings for vials not estrimated due to lack of a statistically significant impact of the prescribing policy intervention</t>
  </si>
  <si>
    <t>MarketSaturation</t>
  </si>
  <si>
    <t>Financial savings for cartridges not estrimated due to lack of a statistically significant impact of the prescribing policy intervention</t>
  </si>
  <si>
    <t>PostTimeSq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</si>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</sst>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£&quot;#,##0.00;[Red]\-&quot;£&quot;#,##0.00"/>
    <numFmt numFmtId="164" formatCode="mm/yyyy"/>
    <numFmt numFmtId="165" formatCode="&quot;£&quot;#,##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8" fontId="0" fillId="0" borderId="0" xfId="0" applyNumberFormat="1"/>
    <xf numFmtId="0" fontId="1" fillId="0" borderId="1" xfId="0" applyFont="1" applyBorder="1"/>
    <xf numFmtId="0" fontId="1" fillId="0" borderId="4" xfId="0" applyFont="1" applyBorder="1"/>
    <xf numFmtId="0" fontId="0" fillId="0" borderId="4" xfId="0" applyBorder="1"/>
    <xf numFmtId="0" fontId="0" fillId="0" borderId="5" xfId="0" applyBorder="1"/>
    <xf numFmtId="14" fontId="0" fillId="0" borderId="4" xfId="0" applyNumberFormat="1" applyBorder="1"/>
    <xf numFmtId="14" fontId="0" fillId="0" borderId="6" xfId="0" applyNumberFormat="1" applyBorder="1"/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1" fillId="0" borderId="5" xfId="0" applyFont="1" applyBorder="1"/>
    <xf numFmtId="2" fontId="0" fillId="0" borderId="4" xfId="0" applyNumberFormat="1" applyBorder="1"/>
    <xf numFmtId="2" fontId="0" fillId="0" borderId="0" xfId="0" applyNumberFormat="1"/>
    <xf numFmtId="2" fontId="0" fillId="0" borderId="5" xfId="0" applyNumberFormat="1" applyBorder="1"/>
    <xf numFmtId="10" fontId="0" fillId="0" borderId="4" xfId="0" applyNumberFormat="1" applyBorder="1"/>
    <xf numFmtId="10" fontId="0" fillId="0" borderId="0" xfId="0" applyNumberFormat="1"/>
    <xf numFmtId="10" fontId="0" fillId="0" borderId="5" xfId="0" applyNumberFormat="1" applyBorder="1"/>
    <xf numFmtId="4" fontId="0" fillId="0" borderId="4" xfId="0" applyNumberFormat="1" applyBorder="1"/>
    <xf numFmtId="4" fontId="0" fillId="0" borderId="5" xfId="0" applyNumberFormat="1" applyBorder="1"/>
    <xf numFmtId="14" fontId="0" fillId="0" borderId="0" xfId="0" applyNumberFormat="1"/>
    <xf numFmtId="4" fontId="0" fillId="0" borderId="0" xfId="0" applyNumberFormat="1"/>
    <xf numFmtId="2" fontId="1" fillId="0" borderId="0" xfId="0" applyNumberFormat="1" applyFont="1"/>
    <xf numFmtId="10" fontId="1" fillId="0" borderId="0" xfId="0" applyNumberFormat="1" applyFont="1"/>
    <xf numFmtId="0" fontId="4" fillId="0" borderId="0" xfId="0" applyFont="1"/>
    <xf numFmtId="10" fontId="3" fillId="0" borderId="0" xfId="0" applyNumberFormat="1" applyFont="1"/>
    <xf numFmtId="164" fontId="1" fillId="0" borderId="0" xfId="0" applyNumberFormat="1" applyFont="1"/>
    <xf numFmtId="164" fontId="0" fillId="0" borderId="0" xfId="0" applyNumberFormat="1"/>
    <xf numFmtId="0" fontId="0" fillId="3" borderId="0" xfId="0" applyFill="1"/>
    <xf numFmtId="165" fontId="4" fillId="0" borderId="0" xfId="0" applyNumberFormat="1" applyFont="1"/>
    <xf numFmtId="165" fontId="1" fillId="0" borderId="0" xfId="0" applyNumberFormat="1" applyFont="1"/>
    <xf numFmtId="165" fontId="0" fillId="0" borderId="0" xfId="0" applyNumberFormat="1"/>
    <xf numFmtId="165" fontId="0" fillId="3" borderId="0" xfId="0" applyNumberFormat="1" applyFill="1"/>
    <xf numFmtId="165" fontId="4" fillId="0" borderId="12" xfId="0" applyNumberFormat="1" applyFont="1" applyBorder="1"/>
    <xf numFmtId="2" fontId="0" fillId="0" borderId="6" xfId="0" applyNumberFormat="1" applyBorder="1"/>
    <xf numFmtId="2" fontId="0" fillId="0" borderId="7" xfId="0" applyNumberFormat="1" applyBorder="1"/>
    <xf numFmtId="2" fontId="0" fillId="0" borderId="8" xfId="0" applyNumberFormat="1" applyBorder="1"/>
    <xf numFmtId="10" fontId="0" fillId="0" borderId="6" xfId="0" applyNumberFormat="1" applyBorder="1"/>
    <xf numFmtId="10" fontId="0" fillId="0" borderId="7" xfId="0" applyNumberFormat="1" applyBorder="1"/>
    <xf numFmtId="10" fontId="0" fillId="0" borderId="8" xfId="0" applyNumberFormat="1" applyBorder="1"/>
    <xf numFmtId="4" fontId="0" fillId="0" borderId="6" xfId="0" applyNumberFormat="1" applyBorder="1"/>
    <xf numFmtId="4" fontId="0" fillId="0" borderId="8" xfId="0" applyNumberFormat="1" applyBorder="1"/>
    <xf numFmtId="17" fontId="0" fillId="0" borderId="0" xfId="0" applyNumberFormat="1"/>
    <xf numFmtId="9" fontId="0" fillId="0" borderId="0" xfId="0" applyNumberFormat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'Graphs (PfPs)'!$L$1</c:f>
              <c:strCache>
                <c:ptCount val="1"/>
                <c:pt idx="0">
                  <c:v>Intervention</c:v>
                </c:pt>
              </c:strCache>
            </c:strRef>
          </c:tx>
          <c:spPr>
            <a:pattFill prst="ltHorz">
              <a:fgClr>
                <a:schemeClr val="tx1"/>
              </a:fgClr>
              <a:bgClr>
                <a:schemeClr val="bg1"/>
              </a:bgClr>
            </a:patt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pattFill prst="ltHorz">
                <a:fgClr>
                  <a:schemeClr val="tx1"/>
                </a:fgClr>
                <a:bgClr>
                  <a:schemeClr val="bg1"/>
                </a:bgClr>
              </a:pattFill>
              <a:ln cmpd="sng">
                <a:noFill/>
                <a:prstDash val="dash"/>
              </a:ln>
              <a:effectLst/>
            </c:spPr>
            <c:extLst>
              <c:ext xmlns:c16="http://schemas.microsoft.com/office/drawing/2014/chart" uri="{C3380CC4-5D6E-409C-BE32-E72D297353CC}">
                <c16:uniqueId val="{00000004-FFB0-40C1-BE98-696341E4AC9A}"/>
              </c:ext>
            </c:extLst>
          </c:dPt>
          <c:trendline>
            <c:spPr>
              <a:ln w="19050" cap="rnd">
                <a:solidFill>
                  <a:schemeClr val="accent5">
                    <a:lumMod val="60000"/>
                  </a:schemeClr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numRef>
              <c:f>'Graphs (PfPs)'!$A$2:$A$32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(PfPs)'!$L$2:$L$32</c:f>
              <c:numCache>
                <c:formatCode>General</c:formatCode>
                <c:ptCount val="3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 formatCode="0%">
                  <c:v>0.8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FB0-40C1-BE98-696341E4AC9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axId val="1444793984"/>
        <c:axId val="1238099472"/>
      </c:barChart>
      <c:lineChart>
        <c:grouping val="standard"/>
        <c:varyColors val="0"/>
        <c:ser>
          <c:idx val="0"/>
          <c:order val="0"/>
          <c:tx>
            <c:strRef>
              <c:f>'Graphs (PfPs)'!$B$1</c:f>
              <c:strCache>
                <c:ptCount val="1"/>
                <c:pt idx="0">
                  <c:v>Sublocation 1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'Graphs (PfPs)'!$A$2:$A$32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(PfPs)'!$B$2:$B$32</c:f>
              <c:numCache>
                <c:formatCode>0.00%</c:formatCode>
                <c:ptCount val="31"/>
                <c:pt idx="0">
                  <c:v>8.8989783784174742E-2</c:v>
                </c:pt>
                <c:pt idx="1">
                  <c:v>8.6622241345982801E-2</c:v>
                </c:pt>
                <c:pt idx="2">
                  <c:v>7.9049575580698264E-2</c:v>
                </c:pt>
                <c:pt idx="3">
                  <c:v>9.1611456167269414E-2</c:v>
                </c:pt>
                <c:pt idx="4">
                  <c:v>9.6532301357569655E-2</c:v>
                </c:pt>
                <c:pt idx="5">
                  <c:v>8.9718119528121199E-2</c:v>
                </c:pt>
                <c:pt idx="6">
                  <c:v>8.8547539276808723E-2</c:v>
                </c:pt>
                <c:pt idx="7">
                  <c:v>9.2894226682970538E-2</c:v>
                </c:pt>
                <c:pt idx="8">
                  <c:v>0.1072279032118589</c:v>
                </c:pt>
                <c:pt idx="9">
                  <c:v>0.14332941484885597</c:v>
                </c:pt>
                <c:pt idx="10">
                  <c:v>0.215470199277075</c:v>
                </c:pt>
                <c:pt idx="11">
                  <c:v>0.2401304328824862</c:v>
                </c:pt>
                <c:pt idx="12">
                  <c:v>0.28369583153312367</c:v>
                </c:pt>
                <c:pt idx="13">
                  <c:v>0.31021902825174608</c:v>
                </c:pt>
                <c:pt idx="14">
                  <c:v>0.34344637094675012</c:v>
                </c:pt>
                <c:pt idx="15">
                  <c:v>0.36042737695346749</c:v>
                </c:pt>
                <c:pt idx="16">
                  <c:v>0.40424127267338994</c:v>
                </c:pt>
                <c:pt idx="17">
                  <c:v>0.49084189446264948</c:v>
                </c:pt>
                <c:pt idx="18">
                  <c:v>0.58209649904549854</c:v>
                </c:pt>
                <c:pt idx="19">
                  <c:v>0.68272113644217725</c:v>
                </c:pt>
                <c:pt idx="20">
                  <c:v>0.67775500572815373</c:v>
                </c:pt>
                <c:pt idx="21">
                  <c:v>0.68165563088972037</c:v>
                </c:pt>
                <c:pt idx="22">
                  <c:v>0.68631100841479298</c:v>
                </c:pt>
                <c:pt idx="23">
                  <c:v>0.68598037324327787</c:v>
                </c:pt>
                <c:pt idx="24">
                  <c:v>0.68845787508020906</c:v>
                </c:pt>
                <c:pt idx="25">
                  <c:v>0.68391380560793669</c:v>
                </c:pt>
                <c:pt idx="26">
                  <c:v>0.72054210310884503</c:v>
                </c:pt>
                <c:pt idx="27">
                  <c:v>0.72936313621939741</c:v>
                </c:pt>
                <c:pt idx="28">
                  <c:v>0.72969960332667305</c:v>
                </c:pt>
                <c:pt idx="29">
                  <c:v>0.73692829659553472</c:v>
                </c:pt>
                <c:pt idx="30">
                  <c:v>0.7476285763689744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031-42A5-9444-0B9230D651BE}"/>
            </c:ext>
          </c:extLst>
        </c:ser>
        <c:ser>
          <c:idx val="1"/>
          <c:order val="1"/>
          <c:tx>
            <c:strRef>
              <c:f>'Graphs (PfPs)'!$C$1</c:f>
              <c:strCache>
                <c:ptCount val="1"/>
                <c:pt idx="0">
                  <c:v>Sublocation 2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'Graphs (PfPs)'!$A$2:$A$32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(PfPs)'!$C$2:$C$32</c:f>
              <c:numCache>
                <c:formatCode>0.00%</c:formatCode>
                <c:ptCount val="31"/>
                <c:pt idx="0">
                  <c:v>3.2746083609413619E-2</c:v>
                </c:pt>
                <c:pt idx="1">
                  <c:v>2.2206457100175731E-2</c:v>
                </c:pt>
                <c:pt idx="2">
                  <c:v>2.2828538848242465E-2</c:v>
                </c:pt>
                <c:pt idx="3">
                  <c:v>2.3466219183826402E-2</c:v>
                </c:pt>
                <c:pt idx="4">
                  <c:v>1.8924641261712689E-2</c:v>
                </c:pt>
                <c:pt idx="5">
                  <c:v>2.516982546604862E-2</c:v>
                </c:pt>
                <c:pt idx="6">
                  <c:v>2.257448810005374E-2</c:v>
                </c:pt>
                <c:pt idx="7">
                  <c:v>1.8718198464954997E-2</c:v>
                </c:pt>
                <c:pt idx="8">
                  <c:v>2.2858154644002638E-2</c:v>
                </c:pt>
                <c:pt idx="9">
                  <c:v>1.5185324018534176E-2</c:v>
                </c:pt>
                <c:pt idx="10">
                  <c:v>4.1753605993244881E-2</c:v>
                </c:pt>
                <c:pt idx="11">
                  <c:v>4.8396796517312358E-2</c:v>
                </c:pt>
                <c:pt idx="12">
                  <c:v>6.7086059109168095E-2</c:v>
                </c:pt>
                <c:pt idx="13">
                  <c:v>7.2892148192492401E-2</c:v>
                </c:pt>
                <c:pt idx="14">
                  <c:v>6.3241518839115093E-2</c:v>
                </c:pt>
                <c:pt idx="15">
                  <c:v>0.10498290842577022</c:v>
                </c:pt>
                <c:pt idx="16">
                  <c:v>0.10396400524923448</c:v>
                </c:pt>
                <c:pt idx="17">
                  <c:v>0.22778771455302702</c:v>
                </c:pt>
                <c:pt idx="18">
                  <c:v>0.29106905955048756</c:v>
                </c:pt>
                <c:pt idx="19">
                  <c:v>0.39941336439582398</c:v>
                </c:pt>
                <c:pt idx="20">
                  <c:v>0.53508351537683074</c:v>
                </c:pt>
                <c:pt idx="21">
                  <c:v>0.59609610646508038</c:v>
                </c:pt>
                <c:pt idx="22">
                  <c:v>0.67961092222336539</c:v>
                </c:pt>
                <c:pt idx="23">
                  <c:v>0.66587960687194647</c:v>
                </c:pt>
                <c:pt idx="24">
                  <c:v>0.6979440880810146</c:v>
                </c:pt>
                <c:pt idx="25">
                  <c:v>0.62761376424138815</c:v>
                </c:pt>
                <c:pt idx="26">
                  <c:v>0.644521114895799</c:v>
                </c:pt>
                <c:pt idx="27">
                  <c:v>0.70538467690837015</c:v>
                </c:pt>
                <c:pt idx="28">
                  <c:v>0.70690187326384757</c:v>
                </c:pt>
                <c:pt idx="29">
                  <c:v>0.67492013236679471</c:v>
                </c:pt>
                <c:pt idx="30">
                  <c:v>0.71519179727243243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031-42A5-9444-0B9230D651BE}"/>
            </c:ext>
          </c:extLst>
        </c:ser>
        <c:ser>
          <c:idx val="2"/>
          <c:order val="2"/>
          <c:tx>
            <c:strRef>
              <c:f>'Graphs (PfPs)'!$D$1</c:f>
              <c:strCache>
                <c:ptCount val="1"/>
                <c:pt idx="0">
                  <c:v>Sublocation 3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'Graphs (PfPs)'!$A$2:$A$32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(PfPs)'!$D$2:$D$32</c:f>
              <c:numCache>
                <c:formatCode>0.00%</c:formatCode>
                <c:ptCount val="31"/>
                <c:pt idx="0">
                  <c:v>2.3748507348420312E-2</c:v>
                </c:pt>
                <c:pt idx="1">
                  <c:v>1.7458876361892365E-2</c:v>
                </c:pt>
                <c:pt idx="2">
                  <c:v>2.3533009055905611E-2</c:v>
                </c:pt>
                <c:pt idx="3">
                  <c:v>2.5112784235070618E-2</c:v>
                </c:pt>
                <c:pt idx="4">
                  <c:v>2.445693981556913E-2</c:v>
                </c:pt>
                <c:pt idx="5">
                  <c:v>2.2622974618716176E-2</c:v>
                </c:pt>
                <c:pt idx="6">
                  <c:v>4.3694064692849047E-2</c:v>
                </c:pt>
                <c:pt idx="7">
                  <c:v>3.513431410840602E-2</c:v>
                </c:pt>
                <c:pt idx="8">
                  <c:v>4.9416194134962448E-2</c:v>
                </c:pt>
                <c:pt idx="9">
                  <c:v>4.3420105683699736E-2</c:v>
                </c:pt>
                <c:pt idx="10">
                  <c:v>0.10125330934947607</c:v>
                </c:pt>
                <c:pt idx="11">
                  <c:v>0.20405713433948464</c:v>
                </c:pt>
                <c:pt idx="12">
                  <c:v>0.25419499276187774</c:v>
                </c:pt>
                <c:pt idx="13">
                  <c:v>0.39555149401701734</c:v>
                </c:pt>
                <c:pt idx="14">
                  <c:v>0.52078429002322968</c:v>
                </c:pt>
                <c:pt idx="15">
                  <c:v>0.54362302159941955</c:v>
                </c:pt>
                <c:pt idx="16">
                  <c:v>0.52358005773457184</c:v>
                </c:pt>
                <c:pt idx="17">
                  <c:v>0.55839527308661974</c:v>
                </c:pt>
                <c:pt idx="18">
                  <c:v>0.51671948773214427</c:v>
                </c:pt>
                <c:pt idx="19">
                  <c:v>0.54546864335644163</c:v>
                </c:pt>
                <c:pt idx="20">
                  <c:v>0.57192782493504213</c:v>
                </c:pt>
                <c:pt idx="21">
                  <c:v>0.62595491735937525</c:v>
                </c:pt>
                <c:pt idx="22">
                  <c:v>0.69584219661212265</c:v>
                </c:pt>
                <c:pt idx="23">
                  <c:v>0.67259034028957998</c:v>
                </c:pt>
                <c:pt idx="24">
                  <c:v>0.67466284186363767</c:v>
                </c:pt>
                <c:pt idx="25">
                  <c:v>0.70853676210141214</c:v>
                </c:pt>
                <c:pt idx="26">
                  <c:v>0.67093537884190635</c:v>
                </c:pt>
                <c:pt idx="27">
                  <c:v>0.67414608311812485</c:v>
                </c:pt>
                <c:pt idx="28">
                  <c:v>0.66832483823517319</c:v>
                </c:pt>
                <c:pt idx="29">
                  <c:v>0.65732422475455432</c:v>
                </c:pt>
                <c:pt idx="30">
                  <c:v>0.69467481420049548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031-42A5-9444-0B9230D651BE}"/>
            </c:ext>
          </c:extLst>
        </c:ser>
        <c:ser>
          <c:idx val="3"/>
          <c:order val="3"/>
          <c:tx>
            <c:strRef>
              <c:f>'Graphs (PfPs)'!$E$1</c:f>
              <c:strCache>
                <c:ptCount val="1"/>
                <c:pt idx="0">
                  <c:v>Sublocation 4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'Graphs (PfPs)'!$A$2:$A$32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(PfPs)'!$E$2:$E$32</c:f>
              <c:numCache>
                <c:formatCode>0.00%</c:formatCode>
                <c:ptCount val="31"/>
                <c:pt idx="0">
                  <c:v>0</c:v>
                </c:pt>
                <c:pt idx="1">
                  <c:v>6.7405909423712035E-4</c:v>
                </c:pt>
                <c:pt idx="2">
                  <c:v>0</c:v>
                </c:pt>
                <c:pt idx="3">
                  <c:v>6.5073894556005169E-4</c:v>
                </c:pt>
                <c:pt idx="4">
                  <c:v>6.6449746622510692E-4</c:v>
                </c:pt>
                <c:pt idx="5">
                  <c:v>6.6958437505635119E-4</c:v>
                </c:pt>
                <c:pt idx="6">
                  <c:v>0</c:v>
                </c:pt>
                <c:pt idx="7">
                  <c:v>4.9504653471070491E-3</c:v>
                </c:pt>
                <c:pt idx="8">
                  <c:v>1.4698433405417287E-2</c:v>
                </c:pt>
                <c:pt idx="9">
                  <c:v>2.5463249798714709E-2</c:v>
                </c:pt>
                <c:pt idx="10">
                  <c:v>2.406668637061711E-2</c:v>
                </c:pt>
                <c:pt idx="11">
                  <c:v>3.7947229815309833E-2</c:v>
                </c:pt>
                <c:pt idx="12">
                  <c:v>5.6219063545990017E-2</c:v>
                </c:pt>
                <c:pt idx="13">
                  <c:v>5.9111334673333439E-2</c:v>
                </c:pt>
                <c:pt idx="14">
                  <c:v>6.7009119100208778E-2</c:v>
                </c:pt>
                <c:pt idx="15">
                  <c:v>8.0285621489971329E-2</c:v>
                </c:pt>
                <c:pt idx="16">
                  <c:v>0.12151607553930091</c:v>
                </c:pt>
                <c:pt idx="17">
                  <c:v>0.1729942379075827</c:v>
                </c:pt>
                <c:pt idx="18">
                  <c:v>0.20141151884386513</c:v>
                </c:pt>
                <c:pt idx="19">
                  <c:v>0.24048147766678465</c:v>
                </c:pt>
                <c:pt idx="20">
                  <c:v>0.26851570936525843</c:v>
                </c:pt>
                <c:pt idx="21">
                  <c:v>0.27690542976447102</c:v>
                </c:pt>
                <c:pt idx="22">
                  <c:v>0.28236069560644822</c:v>
                </c:pt>
                <c:pt idx="23">
                  <c:v>0.2977790094812931</c:v>
                </c:pt>
                <c:pt idx="24">
                  <c:v>0.31742271899329516</c:v>
                </c:pt>
                <c:pt idx="25">
                  <c:v>0.37626346925558818</c:v>
                </c:pt>
                <c:pt idx="26">
                  <c:v>0.443014674334678</c:v>
                </c:pt>
                <c:pt idx="27">
                  <c:v>0.47356914479143669</c:v>
                </c:pt>
                <c:pt idx="28">
                  <c:v>0.47134466863973501</c:v>
                </c:pt>
                <c:pt idx="29">
                  <c:v>0.4815073382873814</c:v>
                </c:pt>
                <c:pt idx="30">
                  <c:v>0.47439610592471571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031-42A5-9444-0B9230D651BE}"/>
            </c:ext>
          </c:extLst>
        </c:ser>
        <c:ser>
          <c:idx val="4"/>
          <c:order val="4"/>
          <c:tx>
            <c:strRef>
              <c:f>'Graphs (PfPs)'!$F$1</c:f>
              <c:strCache>
                <c:ptCount val="1"/>
                <c:pt idx="0">
                  <c:v>Sublocation 5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'Graphs (PfPs)'!$A$2:$A$32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(PfPs)'!$F$2:$F$32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5.8502504313383188E-3</c:v>
                </c:pt>
                <c:pt idx="13">
                  <c:v>6.0968736647387927E-3</c:v>
                </c:pt>
                <c:pt idx="14">
                  <c:v>2.3051790262484913E-3</c:v>
                </c:pt>
                <c:pt idx="15">
                  <c:v>0.17189118423245281</c:v>
                </c:pt>
                <c:pt idx="16">
                  <c:v>0.40338989585964402</c:v>
                </c:pt>
                <c:pt idx="17">
                  <c:v>0.4389035136760549</c:v>
                </c:pt>
                <c:pt idx="18">
                  <c:v>0.56271005952813602</c:v>
                </c:pt>
                <c:pt idx="19">
                  <c:v>0.59971087018004221</c:v>
                </c:pt>
                <c:pt idx="20">
                  <c:v>0.64011788842713524</c:v>
                </c:pt>
                <c:pt idx="21">
                  <c:v>0.59394095426623206</c:v>
                </c:pt>
                <c:pt idx="22">
                  <c:v>0.61573202182381304</c:v>
                </c:pt>
                <c:pt idx="23">
                  <c:v>0.6511253535859034</c:v>
                </c:pt>
                <c:pt idx="24">
                  <c:v>0.6375968862447905</c:v>
                </c:pt>
                <c:pt idx="25">
                  <c:v>0.64711461829389127</c:v>
                </c:pt>
                <c:pt idx="26">
                  <c:v>0.67736807019259282</c:v>
                </c:pt>
                <c:pt idx="27">
                  <c:v>0.66294004307510246</c:v>
                </c:pt>
                <c:pt idx="28">
                  <c:v>0.61997357051343494</c:v>
                </c:pt>
                <c:pt idx="29">
                  <c:v>0.6521060175709178</c:v>
                </c:pt>
                <c:pt idx="30">
                  <c:v>0.63197349063085528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031-42A5-9444-0B9230D651BE}"/>
            </c:ext>
          </c:extLst>
        </c:ser>
        <c:ser>
          <c:idx val="5"/>
          <c:order val="5"/>
          <c:tx>
            <c:strRef>
              <c:f>'Graphs (PfPs)'!$G$1</c:f>
              <c:strCache>
                <c:ptCount val="1"/>
                <c:pt idx="0">
                  <c:v>Sublocation 6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'Graphs (PfPs)'!$A$2:$A$32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(PfPs)'!$G$2:$G$32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2.1031922493390844E-3</c:v>
                </c:pt>
                <c:pt idx="9">
                  <c:v>1.4804701258330524E-2</c:v>
                </c:pt>
                <c:pt idx="10">
                  <c:v>2.3660365625347277E-2</c:v>
                </c:pt>
                <c:pt idx="11">
                  <c:v>2.7272434436903477E-2</c:v>
                </c:pt>
                <c:pt idx="12">
                  <c:v>4.1352642403295857E-2</c:v>
                </c:pt>
                <c:pt idx="13">
                  <c:v>5.0032608858725236E-2</c:v>
                </c:pt>
                <c:pt idx="14">
                  <c:v>4.3121314442749241E-2</c:v>
                </c:pt>
                <c:pt idx="15">
                  <c:v>0.19016972582750941</c:v>
                </c:pt>
                <c:pt idx="16">
                  <c:v>0.30269053408111568</c:v>
                </c:pt>
                <c:pt idx="17">
                  <c:v>0.47512245991103702</c:v>
                </c:pt>
                <c:pt idx="18">
                  <c:v>0.52184246782782251</c:v>
                </c:pt>
                <c:pt idx="19">
                  <c:v>0.57226150525485175</c:v>
                </c:pt>
                <c:pt idx="20">
                  <c:v>0.57327235996254822</c:v>
                </c:pt>
                <c:pt idx="21">
                  <c:v>0.57823921984023385</c:v>
                </c:pt>
                <c:pt idx="22">
                  <c:v>0.63189492599592512</c:v>
                </c:pt>
                <c:pt idx="23">
                  <c:v>0.63017309409562083</c:v>
                </c:pt>
                <c:pt idx="24">
                  <c:v>0.63611071726767177</c:v>
                </c:pt>
                <c:pt idx="25">
                  <c:v>0.67032031046596585</c:v>
                </c:pt>
                <c:pt idx="26">
                  <c:v>0.66061461217089235</c:v>
                </c:pt>
                <c:pt idx="27">
                  <c:v>0.67238309794493301</c:v>
                </c:pt>
                <c:pt idx="28">
                  <c:v>0.64595209084003968</c:v>
                </c:pt>
                <c:pt idx="29">
                  <c:v>0.63099383511324614</c:v>
                </c:pt>
                <c:pt idx="30">
                  <c:v>0.65840314706280412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031-42A5-9444-0B9230D651BE}"/>
            </c:ext>
          </c:extLst>
        </c:ser>
        <c:ser>
          <c:idx val="6"/>
          <c:order val="6"/>
          <c:tx>
            <c:strRef>
              <c:f>'Graphs (PfPs)'!$H$1</c:f>
              <c:strCache>
                <c:ptCount val="1"/>
                <c:pt idx="0">
                  <c:v>Sublocation 7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'Graphs (PfPs)'!$A$2:$A$32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(PfPs)'!$H$2:$H$32</c:f>
              <c:numCache>
                <c:formatCode>0.00%</c:formatCode>
                <c:ptCount val="31"/>
                <c:pt idx="0">
                  <c:v>0.1349946574274592</c:v>
                </c:pt>
                <c:pt idx="1">
                  <c:v>0.17321871699981806</c:v>
                </c:pt>
                <c:pt idx="2">
                  <c:v>0.14197227277387603</c:v>
                </c:pt>
                <c:pt idx="3">
                  <c:v>0.14098016005243033</c:v>
                </c:pt>
                <c:pt idx="4">
                  <c:v>0.12511647428903711</c:v>
                </c:pt>
                <c:pt idx="5">
                  <c:v>0.17988493672512471</c:v>
                </c:pt>
                <c:pt idx="6">
                  <c:v>0.17170587833131204</c:v>
                </c:pt>
                <c:pt idx="7">
                  <c:v>0.2132543425111228</c:v>
                </c:pt>
                <c:pt idx="8">
                  <c:v>0.17923659800718797</c:v>
                </c:pt>
                <c:pt idx="9">
                  <c:v>0.20501135565495016</c:v>
                </c:pt>
                <c:pt idx="10">
                  <c:v>0.18910887192852951</c:v>
                </c:pt>
                <c:pt idx="11">
                  <c:v>0.22414192911367684</c:v>
                </c:pt>
                <c:pt idx="12">
                  <c:v>0.24867424521139794</c:v>
                </c:pt>
                <c:pt idx="13">
                  <c:v>0.28704843700805471</c:v>
                </c:pt>
                <c:pt idx="14">
                  <c:v>0.28133737727623043</c:v>
                </c:pt>
                <c:pt idx="15">
                  <c:v>0.35037806556042161</c:v>
                </c:pt>
                <c:pt idx="16">
                  <c:v>0.46277607356232509</c:v>
                </c:pt>
                <c:pt idx="17">
                  <c:v>0.62070679448861998</c:v>
                </c:pt>
                <c:pt idx="18">
                  <c:v>0.65248020787295069</c:v>
                </c:pt>
                <c:pt idx="19">
                  <c:v>0.65228170389510198</c:v>
                </c:pt>
                <c:pt idx="20">
                  <c:v>0.66870780700329679</c:v>
                </c:pt>
                <c:pt idx="21">
                  <c:v>0.6663574144005785</c:v>
                </c:pt>
                <c:pt idx="22">
                  <c:v>0.63700792696941011</c:v>
                </c:pt>
                <c:pt idx="23">
                  <c:v>0.6478883287884738</c:v>
                </c:pt>
                <c:pt idx="24">
                  <c:v>0.67808993208491386</c:v>
                </c:pt>
                <c:pt idx="25">
                  <c:v>0.68056169027762747</c:v>
                </c:pt>
                <c:pt idx="26">
                  <c:v>0.68534778172920863</c:v>
                </c:pt>
                <c:pt idx="27">
                  <c:v>0.6925640577563732</c:v>
                </c:pt>
                <c:pt idx="28">
                  <c:v>0.69624123507480906</c:v>
                </c:pt>
                <c:pt idx="29">
                  <c:v>0.73509957594683384</c:v>
                </c:pt>
                <c:pt idx="30">
                  <c:v>0.70729439263658267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F031-42A5-9444-0B9230D651BE}"/>
            </c:ext>
          </c:extLst>
        </c:ser>
        <c:ser>
          <c:idx val="7"/>
          <c:order val="7"/>
          <c:tx>
            <c:strRef>
              <c:f>'Graphs (PfPs)'!$I$1</c:f>
              <c:strCache>
                <c:ptCount val="1"/>
                <c:pt idx="0">
                  <c:v>Sublocation 8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'Graphs (PfPs)'!$A$2:$A$32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(PfPs)'!$I$2:$I$32</c:f>
              <c:numCache>
                <c:formatCode>0.00%</c:formatCode>
                <c:ptCount val="31"/>
                <c:pt idx="0">
                  <c:v>5.9160837178984568E-3</c:v>
                </c:pt>
                <c:pt idx="1">
                  <c:v>1.2145361315383374E-2</c:v>
                </c:pt>
                <c:pt idx="2">
                  <c:v>8.5588034560453996E-3</c:v>
                </c:pt>
                <c:pt idx="3">
                  <c:v>7.6144843035615946E-3</c:v>
                </c:pt>
                <c:pt idx="4">
                  <c:v>2.7819725424818916E-3</c:v>
                </c:pt>
                <c:pt idx="5">
                  <c:v>5.0849135941245958E-3</c:v>
                </c:pt>
                <c:pt idx="6">
                  <c:v>8.0942469045728622E-3</c:v>
                </c:pt>
                <c:pt idx="7">
                  <c:v>4.588176738276069E-3</c:v>
                </c:pt>
                <c:pt idx="8">
                  <c:v>6.4363128397106461E-3</c:v>
                </c:pt>
                <c:pt idx="9">
                  <c:v>6.1495412363489193E-3</c:v>
                </c:pt>
                <c:pt idx="10">
                  <c:v>2.049134893724578E-2</c:v>
                </c:pt>
                <c:pt idx="11">
                  <c:v>2.3287525907372569E-2</c:v>
                </c:pt>
                <c:pt idx="12">
                  <c:v>2.6416250337054539E-2</c:v>
                </c:pt>
                <c:pt idx="13">
                  <c:v>3.8194287005051494E-2</c:v>
                </c:pt>
                <c:pt idx="14">
                  <c:v>4.8148188311802058E-2</c:v>
                </c:pt>
                <c:pt idx="15">
                  <c:v>5.7509976984215547E-2</c:v>
                </c:pt>
                <c:pt idx="16">
                  <c:v>7.3212411885498319E-2</c:v>
                </c:pt>
                <c:pt idx="17">
                  <c:v>8.4924782681506217E-2</c:v>
                </c:pt>
                <c:pt idx="18">
                  <c:v>0.1023933649772046</c:v>
                </c:pt>
                <c:pt idx="19">
                  <c:v>0.13517224255103794</c:v>
                </c:pt>
                <c:pt idx="20">
                  <c:v>0.14601758089080075</c:v>
                </c:pt>
                <c:pt idx="21">
                  <c:v>0.15935279386074963</c:v>
                </c:pt>
                <c:pt idx="22">
                  <c:v>0.17182046893888719</c:v>
                </c:pt>
                <c:pt idx="23">
                  <c:v>0.2063832022073234</c:v>
                </c:pt>
                <c:pt idx="24">
                  <c:v>0.18046914420466922</c:v>
                </c:pt>
                <c:pt idx="25">
                  <c:v>0.16916795484328004</c:v>
                </c:pt>
                <c:pt idx="26">
                  <c:v>0.18251602695660415</c:v>
                </c:pt>
                <c:pt idx="27">
                  <c:v>0.22850954412811009</c:v>
                </c:pt>
                <c:pt idx="28">
                  <c:v>0.19629172671655903</c:v>
                </c:pt>
                <c:pt idx="29">
                  <c:v>0.34527947139565479</c:v>
                </c:pt>
                <c:pt idx="30">
                  <c:v>0.37374407214671884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031-42A5-9444-0B9230D651BE}"/>
            </c:ext>
          </c:extLst>
        </c:ser>
        <c:ser>
          <c:idx val="8"/>
          <c:order val="8"/>
          <c:tx>
            <c:strRef>
              <c:f>'Graphs (PfPs)'!$J$1</c:f>
              <c:strCache>
                <c:ptCount val="1"/>
                <c:pt idx="0">
                  <c:v>Sublocation 9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'Graphs (PfPs)'!$A$2:$A$32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(PfPs)'!$J$2:$J$32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2.5587891327273128E-3</c:v>
                </c:pt>
                <c:pt idx="4">
                  <c:v>0</c:v>
                </c:pt>
                <c:pt idx="5">
                  <c:v>2.866246151431186E-3</c:v>
                </c:pt>
                <c:pt idx="6">
                  <c:v>2.9201869614593231E-3</c:v>
                </c:pt>
                <c:pt idx="7">
                  <c:v>2.6293920386720629E-3</c:v>
                </c:pt>
                <c:pt idx="8">
                  <c:v>1.3016945232129245E-3</c:v>
                </c:pt>
                <c:pt idx="9">
                  <c:v>1.3084848618437205E-3</c:v>
                </c:pt>
                <c:pt idx="10">
                  <c:v>5.2268882301416209E-3</c:v>
                </c:pt>
                <c:pt idx="11">
                  <c:v>6.8412296489379753E-3</c:v>
                </c:pt>
                <c:pt idx="12">
                  <c:v>4.0735706243664157E-3</c:v>
                </c:pt>
                <c:pt idx="13">
                  <c:v>4.9697049176830304E-3</c:v>
                </c:pt>
                <c:pt idx="14">
                  <c:v>9.9713276142764512E-3</c:v>
                </c:pt>
                <c:pt idx="15">
                  <c:v>1.0639424513569383E-2</c:v>
                </c:pt>
                <c:pt idx="16">
                  <c:v>2.0111756002282297E-2</c:v>
                </c:pt>
                <c:pt idx="17">
                  <c:v>7.8268149978524076E-2</c:v>
                </c:pt>
                <c:pt idx="18">
                  <c:v>0.11117971376195226</c:v>
                </c:pt>
                <c:pt idx="19">
                  <c:v>0.14236280204553761</c:v>
                </c:pt>
                <c:pt idx="20">
                  <c:v>0.15776974412808936</c:v>
                </c:pt>
                <c:pt idx="21">
                  <c:v>0.16418133634215729</c:v>
                </c:pt>
                <c:pt idx="22">
                  <c:v>0.19519666659087476</c:v>
                </c:pt>
                <c:pt idx="23">
                  <c:v>0.20488691294393371</c:v>
                </c:pt>
                <c:pt idx="24">
                  <c:v>0.23985424075700998</c:v>
                </c:pt>
                <c:pt idx="25">
                  <c:v>0.22612663670352873</c:v>
                </c:pt>
                <c:pt idx="26">
                  <c:v>0.25857190006907199</c:v>
                </c:pt>
                <c:pt idx="27">
                  <c:v>0.27123463848047419</c:v>
                </c:pt>
                <c:pt idx="28">
                  <c:v>0.2832365097639622</c:v>
                </c:pt>
                <c:pt idx="29">
                  <c:v>0.31461315943882351</c:v>
                </c:pt>
                <c:pt idx="30">
                  <c:v>0.3053247103620737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031-42A5-9444-0B9230D651BE}"/>
            </c:ext>
          </c:extLst>
        </c:ser>
        <c:ser>
          <c:idx val="9"/>
          <c:order val="9"/>
          <c:tx>
            <c:strRef>
              <c:f>'Graphs (PfPs)'!$K$1</c:f>
              <c:strCache>
                <c:ptCount val="1"/>
                <c:pt idx="0">
                  <c:v>FXPRED_1</c:v>
                </c:pt>
              </c:strCache>
            </c:strRef>
          </c:tx>
          <c:spPr>
            <a:ln w="508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'Graphs (PfPs)'!$A$2:$A$32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(PfPs)'!$K$2:$K$32</c:f>
              <c:numCache>
                <c:formatCode>0.00%</c:formatCode>
                <c:ptCount val="31"/>
                <c:pt idx="0">
                  <c:v>2.8938999999999999E-2</c:v>
                </c:pt>
                <c:pt idx="1">
                  <c:v>3.4229999999999997E-2</c:v>
                </c:pt>
                <c:pt idx="2">
                  <c:v>3.9521000000000001E-2</c:v>
                </c:pt>
                <c:pt idx="3">
                  <c:v>4.4810999999999997E-2</c:v>
                </c:pt>
                <c:pt idx="4">
                  <c:v>5.0102000000000001E-2</c:v>
                </c:pt>
                <c:pt idx="5">
                  <c:v>5.5392999999999998E-2</c:v>
                </c:pt>
                <c:pt idx="6">
                  <c:v>6.0684000000000002E-2</c:v>
                </c:pt>
                <c:pt idx="7">
                  <c:v>6.5975000000000006E-2</c:v>
                </c:pt>
                <c:pt idx="8">
                  <c:v>7.1265999999999996E-2</c:v>
                </c:pt>
                <c:pt idx="9">
                  <c:v>7.6555999999999999E-2</c:v>
                </c:pt>
                <c:pt idx="10">
                  <c:v>8.1847000000000003E-2</c:v>
                </c:pt>
                <c:pt idx="11">
                  <c:v>8.7137999999999993E-2</c:v>
                </c:pt>
                <c:pt idx="12">
                  <c:v>0.106723</c:v>
                </c:pt>
                <c:pt idx="13">
                  <c:v>0.15639500000000001</c:v>
                </c:pt>
                <c:pt idx="14">
                  <c:v>0.203372</c:v>
                </c:pt>
                <c:pt idx="15">
                  <c:v>0.24765400000000001</c:v>
                </c:pt>
                <c:pt idx="16">
                  <c:v>0.28924</c:v>
                </c:pt>
                <c:pt idx="17">
                  <c:v>0.32812999999999998</c:v>
                </c:pt>
                <c:pt idx="18">
                  <c:v>0.36432399999999998</c:v>
                </c:pt>
                <c:pt idx="19">
                  <c:v>0.39782299999999998</c:v>
                </c:pt>
                <c:pt idx="20">
                  <c:v>0.42862600000000001</c:v>
                </c:pt>
                <c:pt idx="21">
                  <c:v>0.456733</c:v>
                </c:pt>
                <c:pt idx="22">
                  <c:v>0.48214499999999999</c:v>
                </c:pt>
                <c:pt idx="23">
                  <c:v>0.504861</c:v>
                </c:pt>
                <c:pt idx="24">
                  <c:v>0.52488100000000004</c:v>
                </c:pt>
                <c:pt idx="25">
                  <c:v>0.54220599999999997</c:v>
                </c:pt>
                <c:pt idx="26">
                  <c:v>0.55683400000000005</c:v>
                </c:pt>
                <c:pt idx="27">
                  <c:v>0.56876800000000005</c:v>
                </c:pt>
                <c:pt idx="28">
                  <c:v>0.57800499999999999</c:v>
                </c:pt>
                <c:pt idx="29">
                  <c:v>0.58454700000000004</c:v>
                </c:pt>
                <c:pt idx="30">
                  <c:v>0.58839300000000005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11-F031-42A5-9444-0B9230D651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4793984"/>
        <c:axId val="1238099472"/>
      </c:lineChart>
      <c:dateAx>
        <c:axId val="1444793984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38099472"/>
        <c:crosses val="autoZero"/>
        <c:auto val="1"/>
        <c:lblOffset val="100"/>
        <c:baseTimeUnit val="months"/>
      </c:dateAx>
      <c:valAx>
        <c:axId val="1238099472"/>
        <c:scaling>
          <c:orientation val="minMax"/>
          <c:max val="0.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baseline="0"/>
                  <a:t>Share of BioS PfPs by sublocation and fitted estimate</a:t>
                </a:r>
              </a:p>
              <a:p>
                <a:pPr>
                  <a:defRPr/>
                </a:pPr>
                <a:endParaRPr lang="en-GB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44793984"/>
        <c:crossesAt val="45170"/>
        <c:crossBetween val="midCat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0"/>
          <c:order val="10"/>
          <c:tx>
            <c:strRef>
              <c:f>'Graphs (cartridges)'!$L$1</c:f>
              <c:strCache>
                <c:ptCount val="1"/>
                <c:pt idx="0">
                  <c:v>Intervention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dPt>
            <c:idx val="12"/>
            <c:invertIfNegative val="0"/>
            <c:bubble3D val="0"/>
            <c:spPr>
              <a:pattFill prst="ltHorz">
                <a:fgClr>
                  <a:schemeClr val="tx1"/>
                </a:fgClr>
                <a:bgClr>
                  <a:schemeClr val="bg1"/>
                </a:bgClr>
              </a:patt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5144-40C8-A3F2-E545283A9223}"/>
              </c:ext>
            </c:extLst>
          </c:dPt>
          <c:cat>
            <c:numRef>
              <c:f>'Graphs (cartridges)'!$A$2:$A$32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(cartridges)'!$L$2:$L$32</c:f>
              <c:numCache>
                <c:formatCode>General</c:formatCode>
                <c:ptCount val="31"/>
                <c:pt idx="0">
                  <c:v>#N/A</c:v>
                </c:pt>
                <c:pt idx="1">
                  <c:v>#N/A</c:v>
                </c:pt>
                <c:pt idx="2">
                  <c:v>#N/A</c:v>
                </c:pt>
                <c:pt idx="3">
                  <c:v>#N/A</c:v>
                </c:pt>
                <c:pt idx="4">
                  <c:v>#N/A</c:v>
                </c:pt>
                <c:pt idx="5">
                  <c:v>#N/A</c:v>
                </c:pt>
                <c:pt idx="6">
                  <c:v>#N/A</c:v>
                </c:pt>
                <c:pt idx="7">
                  <c:v>#N/A</c:v>
                </c:pt>
                <c:pt idx="8">
                  <c:v>#N/A</c:v>
                </c:pt>
                <c:pt idx="9">
                  <c:v>#N/A</c:v>
                </c:pt>
                <c:pt idx="10">
                  <c:v>#N/A</c:v>
                </c:pt>
                <c:pt idx="11">
                  <c:v>#N/A</c:v>
                </c:pt>
                <c:pt idx="12" formatCode="0%">
                  <c:v>0.8</c:v>
                </c:pt>
                <c:pt idx="13">
                  <c:v>#N/A</c:v>
                </c:pt>
                <c:pt idx="14">
                  <c:v>#N/A</c:v>
                </c:pt>
                <c:pt idx="15">
                  <c:v>#N/A</c:v>
                </c:pt>
                <c:pt idx="16">
                  <c:v>#N/A</c:v>
                </c:pt>
                <c:pt idx="17">
                  <c:v>#N/A</c:v>
                </c:pt>
                <c:pt idx="18">
                  <c:v>#N/A</c:v>
                </c:pt>
                <c:pt idx="19">
                  <c:v>#N/A</c:v>
                </c:pt>
                <c:pt idx="20">
                  <c:v>#N/A</c:v>
                </c:pt>
                <c:pt idx="21">
                  <c:v>#N/A</c:v>
                </c:pt>
                <c:pt idx="22">
                  <c:v>#N/A</c:v>
                </c:pt>
                <c:pt idx="23">
                  <c:v>#N/A</c:v>
                </c:pt>
                <c:pt idx="24">
                  <c:v>#N/A</c:v>
                </c:pt>
                <c:pt idx="25">
                  <c:v>#N/A</c:v>
                </c:pt>
                <c:pt idx="26">
                  <c:v>#N/A</c:v>
                </c:pt>
                <c:pt idx="27">
                  <c:v>#N/A</c:v>
                </c:pt>
                <c:pt idx="28">
                  <c:v>#N/A</c:v>
                </c:pt>
                <c:pt idx="29">
                  <c:v>#N/A</c:v>
                </c:pt>
                <c:pt idx="30">
                  <c:v>#N/A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144-40C8-A3F2-E545283A9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0"/>
        <c:axId val="363523935"/>
        <c:axId val="352555183"/>
      </c:barChart>
      <c:lineChart>
        <c:grouping val="standard"/>
        <c:varyColors val="0"/>
        <c:ser>
          <c:idx val="0"/>
          <c:order val="0"/>
          <c:tx>
            <c:strRef>
              <c:f>'Graphs (cartridges)'!$B$1</c:f>
              <c:strCache>
                <c:ptCount val="1"/>
                <c:pt idx="0">
                  <c:v>Sublocation 1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'Graphs (cartridges)'!$A$2:$A$32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(cartridges)'!$B$2:$B$32</c:f>
              <c:numCache>
                <c:formatCode>0.00%</c:formatCode>
                <c:ptCount val="31"/>
                <c:pt idx="0">
                  <c:v>7.4638326172603029E-3</c:v>
                </c:pt>
                <c:pt idx="1">
                  <c:v>1.277885613452022E-2</c:v>
                </c:pt>
                <c:pt idx="2">
                  <c:v>6.5216118423061954E-3</c:v>
                </c:pt>
                <c:pt idx="3">
                  <c:v>6.4493405400364882E-3</c:v>
                </c:pt>
                <c:pt idx="4">
                  <c:v>9.7217460260716621E-3</c:v>
                </c:pt>
                <c:pt idx="5">
                  <c:v>7.2338349803829968E-3</c:v>
                </c:pt>
                <c:pt idx="6">
                  <c:v>6.0921187005346638E-3</c:v>
                </c:pt>
                <c:pt idx="7">
                  <c:v>8.8109593987935608E-3</c:v>
                </c:pt>
                <c:pt idx="8">
                  <c:v>5.0356172038965369E-3</c:v>
                </c:pt>
                <c:pt idx="9">
                  <c:v>8.4565519666971352E-3</c:v>
                </c:pt>
                <c:pt idx="10">
                  <c:v>1.8853728648769785E-2</c:v>
                </c:pt>
                <c:pt idx="11">
                  <c:v>3.6348734293869076E-2</c:v>
                </c:pt>
                <c:pt idx="12">
                  <c:v>5.4922003304278176E-2</c:v>
                </c:pt>
                <c:pt idx="13">
                  <c:v>5.0587876288798246E-2</c:v>
                </c:pt>
                <c:pt idx="14">
                  <c:v>5.2367520914621359E-2</c:v>
                </c:pt>
                <c:pt idx="15">
                  <c:v>6.2131043790099323E-2</c:v>
                </c:pt>
                <c:pt idx="16">
                  <c:v>7.5503036333312831E-2</c:v>
                </c:pt>
                <c:pt idx="17">
                  <c:v>7.5106425228951779E-2</c:v>
                </c:pt>
                <c:pt idx="18">
                  <c:v>7.8913850262707461E-2</c:v>
                </c:pt>
                <c:pt idx="19">
                  <c:v>7.1834939680740117E-2</c:v>
                </c:pt>
                <c:pt idx="20">
                  <c:v>8.3901611963066294E-2</c:v>
                </c:pt>
                <c:pt idx="21">
                  <c:v>7.590820458579467E-2</c:v>
                </c:pt>
                <c:pt idx="22">
                  <c:v>7.0463424484512552E-2</c:v>
                </c:pt>
                <c:pt idx="23">
                  <c:v>7.081744963025495E-2</c:v>
                </c:pt>
                <c:pt idx="24">
                  <c:v>7.5676350930384287E-2</c:v>
                </c:pt>
                <c:pt idx="25">
                  <c:v>8.4548588765985686E-2</c:v>
                </c:pt>
                <c:pt idx="26">
                  <c:v>8.6552462198099631E-2</c:v>
                </c:pt>
                <c:pt idx="27">
                  <c:v>8.6601277243542149E-2</c:v>
                </c:pt>
                <c:pt idx="28">
                  <c:v>8.4892026826323047E-2</c:v>
                </c:pt>
                <c:pt idx="29">
                  <c:v>8.9931102767632304E-2</c:v>
                </c:pt>
                <c:pt idx="30">
                  <c:v>8.8931317900051224E-2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0CC-48CF-9807-5EFA11B77293}"/>
            </c:ext>
          </c:extLst>
        </c:ser>
        <c:ser>
          <c:idx val="1"/>
          <c:order val="1"/>
          <c:tx>
            <c:strRef>
              <c:f>'Graphs (cartridges)'!$C$1</c:f>
              <c:strCache>
                <c:ptCount val="1"/>
                <c:pt idx="0">
                  <c:v>Sublocation 2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'Graphs (cartridges)'!$A$2:$A$32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(cartridges)'!$C$2:$C$32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3.8977472784920901E-3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4.8407613508878334E-3</c:v>
                </c:pt>
                <c:pt idx="19">
                  <c:v>2.2296649965702287E-2</c:v>
                </c:pt>
                <c:pt idx="20">
                  <c:v>2.5927466676218838E-2</c:v>
                </c:pt>
                <c:pt idx="21">
                  <c:v>1.7329621378307358E-2</c:v>
                </c:pt>
                <c:pt idx="22">
                  <c:v>8.1005328553167361E-2</c:v>
                </c:pt>
                <c:pt idx="23">
                  <c:v>8.0120977299617563E-2</c:v>
                </c:pt>
                <c:pt idx="24">
                  <c:v>6.3475105433796281E-2</c:v>
                </c:pt>
                <c:pt idx="25">
                  <c:v>9.487968368586415E-2</c:v>
                </c:pt>
                <c:pt idx="26">
                  <c:v>7.1599849448204342E-2</c:v>
                </c:pt>
                <c:pt idx="27">
                  <c:v>6.6079961461838532E-2</c:v>
                </c:pt>
                <c:pt idx="28">
                  <c:v>5.6757479488860549E-2</c:v>
                </c:pt>
                <c:pt idx="29">
                  <c:v>6.1799695771834758E-2</c:v>
                </c:pt>
                <c:pt idx="30">
                  <c:v>8.7000586314151029E-2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20CC-48CF-9807-5EFA11B77293}"/>
            </c:ext>
          </c:extLst>
        </c:ser>
        <c:ser>
          <c:idx val="2"/>
          <c:order val="2"/>
          <c:tx>
            <c:strRef>
              <c:f>'Graphs (cartridges)'!$D$1</c:f>
              <c:strCache>
                <c:ptCount val="1"/>
                <c:pt idx="0">
                  <c:v>Sublocation 3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'Graphs (cartridges)'!$A$2:$A$32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(cartridges)'!$D$2:$D$32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4.533267627943937E-3</c:v>
                </c:pt>
                <c:pt idx="9">
                  <c:v>0</c:v>
                </c:pt>
                <c:pt idx="10">
                  <c:v>4.7085859549152722E-3</c:v>
                </c:pt>
                <c:pt idx="11">
                  <c:v>0</c:v>
                </c:pt>
                <c:pt idx="12">
                  <c:v>4.8823992274071139E-3</c:v>
                </c:pt>
                <c:pt idx="13">
                  <c:v>0</c:v>
                </c:pt>
                <c:pt idx="14">
                  <c:v>0</c:v>
                </c:pt>
                <c:pt idx="15">
                  <c:v>5.176520077576712E-3</c:v>
                </c:pt>
                <c:pt idx="16">
                  <c:v>0</c:v>
                </c:pt>
                <c:pt idx="17">
                  <c:v>1.1602776487764688E-2</c:v>
                </c:pt>
                <c:pt idx="18">
                  <c:v>6.5361303600824363E-3</c:v>
                </c:pt>
                <c:pt idx="19">
                  <c:v>0</c:v>
                </c:pt>
                <c:pt idx="20">
                  <c:v>1.0707382030900214E-2</c:v>
                </c:pt>
                <c:pt idx="21">
                  <c:v>4.8678242107543009E-3</c:v>
                </c:pt>
                <c:pt idx="22">
                  <c:v>5.8469973630643083E-3</c:v>
                </c:pt>
                <c:pt idx="23">
                  <c:v>0</c:v>
                </c:pt>
                <c:pt idx="24">
                  <c:v>6.0958919468702556E-2</c:v>
                </c:pt>
                <c:pt idx="25">
                  <c:v>5.7184507538008161E-2</c:v>
                </c:pt>
                <c:pt idx="26">
                  <c:v>2.2936749332092707E-2</c:v>
                </c:pt>
                <c:pt idx="27">
                  <c:v>9.0856249357783095E-2</c:v>
                </c:pt>
                <c:pt idx="28">
                  <c:v>2.3538205940818225E-2</c:v>
                </c:pt>
                <c:pt idx="29">
                  <c:v>9.8263009720908567E-2</c:v>
                </c:pt>
                <c:pt idx="30">
                  <c:v>6.3582461680900107E-2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20CC-48CF-9807-5EFA11B77293}"/>
            </c:ext>
          </c:extLst>
        </c:ser>
        <c:ser>
          <c:idx val="3"/>
          <c:order val="3"/>
          <c:tx>
            <c:strRef>
              <c:f>'Graphs (cartridges)'!$E$1</c:f>
              <c:strCache>
                <c:ptCount val="1"/>
                <c:pt idx="0">
                  <c:v>Sublocation 4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'Graphs (cartridges)'!$A$2:$A$32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(cartridges)'!$E$2:$E$32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1.8788494516417511E-3</c:v>
                </c:pt>
                <c:pt idx="10">
                  <c:v>4.4385620166526082E-3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1.6780118502422953E-3</c:v>
                </c:pt>
                <c:pt idx="15">
                  <c:v>4.0686680311920569E-3</c:v>
                </c:pt>
                <c:pt idx="16">
                  <c:v>0</c:v>
                </c:pt>
                <c:pt idx="17">
                  <c:v>4.6075642172430566E-3</c:v>
                </c:pt>
                <c:pt idx="18">
                  <c:v>3.9395370318079572E-3</c:v>
                </c:pt>
                <c:pt idx="19">
                  <c:v>5.2169378117772822E-3</c:v>
                </c:pt>
                <c:pt idx="20">
                  <c:v>1.6084316622518344E-2</c:v>
                </c:pt>
                <c:pt idx="21">
                  <c:v>1.2379978747661693E-2</c:v>
                </c:pt>
                <c:pt idx="22">
                  <c:v>1.4090363718828228E-2</c:v>
                </c:pt>
                <c:pt idx="23">
                  <c:v>2.5163762703092805E-2</c:v>
                </c:pt>
                <c:pt idx="24">
                  <c:v>1.8055751158894108E-2</c:v>
                </c:pt>
                <c:pt idx="25">
                  <c:v>1.4278132970548862E-2</c:v>
                </c:pt>
                <c:pt idx="26">
                  <c:v>7.566726772906051E-3</c:v>
                </c:pt>
                <c:pt idx="27">
                  <c:v>2.2153191811989392E-2</c:v>
                </c:pt>
                <c:pt idx="28">
                  <c:v>2.1725565115438113E-2</c:v>
                </c:pt>
                <c:pt idx="29">
                  <c:v>1.9158775234359989E-2</c:v>
                </c:pt>
                <c:pt idx="30">
                  <c:v>1.7069379321536904E-2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20CC-48CF-9807-5EFA11B77293}"/>
            </c:ext>
          </c:extLst>
        </c:ser>
        <c:ser>
          <c:idx val="4"/>
          <c:order val="4"/>
          <c:tx>
            <c:strRef>
              <c:f>'Graphs (cartridges)'!$F$1</c:f>
              <c:strCache>
                <c:ptCount val="1"/>
                <c:pt idx="0">
                  <c:v>Sublocation 5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'Graphs (cartridges)'!$A$2:$A$32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(cartridges)'!$F$2:$F$32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7.7531226383661693E-3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1.5082509253162622E-2</c:v>
                </c:pt>
                <c:pt idx="20">
                  <c:v>9.2410684027087062E-2</c:v>
                </c:pt>
                <c:pt idx="21">
                  <c:v>5.303002289471246E-2</c:v>
                </c:pt>
                <c:pt idx="22">
                  <c:v>6.8810579415343603E-2</c:v>
                </c:pt>
                <c:pt idx="23">
                  <c:v>0.14117293105073797</c:v>
                </c:pt>
                <c:pt idx="24">
                  <c:v>0.10130428634851403</c:v>
                </c:pt>
                <c:pt idx="25">
                  <c:v>0.12607347888164527</c:v>
                </c:pt>
                <c:pt idx="26">
                  <c:v>0.14369228735963577</c:v>
                </c:pt>
                <c:pt idx="27">
                  <c:v>0.1235606501181843</c:v>
                </c:pt>
                <c:pt idx="28">
                  <c:v>0.12700451858902415</c:v>
                </c:pt>
                <c:pt idx="29">
                  <c:v>0.13130693525684309</c:v>
                </c:pt>
                <c:pt idx="30">
                  <c:v>0.12613762257002695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0CC-48CF-9807-5EFA11B77293}"/>
            </c:ext>
          </c:extLst>
        </c:ser>
        <c:ser>
          <c:idx val="5"/>
          <c:order val="5"/>
          <c:tx>
            <c:strRef>
              <c:f>'Graphs (cartridges)'!$G$1</c:f>
              <c:strCache>
                <c:ptCount val="1"/>
                <c:pt idx="0">
                  <c:v>Sublocation 6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'Graphs (cartridges)'!$A$2:$A$32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(cartridges)'!$G$2:$G$32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9.9421500415953958E-3</c:v>
                </c:pt>
                <c:pt idx="14">
                  <c:v>5.441740680497349E-3</c:v>
                </c:pt>
                <c:pt idx="15">
                  <c:v>9.1929149129250931E-3</c:v>
                </c:pt>
                <c:pt idx="16">
                  <c:v>4.6446349794905216E-2</c:v>
                </c:pt>
                <c:pt idx="17">
                  <c:v>2.8540865372999255E-2</c:v>
                </c:pt>
                <c:pt idx="18">
                  <c:v>3.1220167829714943E-2</c:v>
                </c:pt>
                <c:pt idx="19">
                  <c:v>3.3600478811071095E-2</c:v>
                </c:pt>
                <c:pt idx="20">
                  <c:v>6.6329777757497446E-2</c:v>
                </c:pt>
                <c:pt idx="21">
                  <c:v>5.1645024239765761E-2</c:v>
                </c:pt>
                <c:pt idx="22">
                  <c:v>4.2787912152035854E-2</c:v>
                </c:pt>
                <c:pt idx="23">
                  <c:v>6.7574296155624672E-2</c:v>
                </c:pt>
                <c:pt idx="24">
                  <c:v>0.10000061157060446</c:v>
                </c:pt>
                <c:pt idx="25">
                  <c:v>0.13601802972155033</c:v>
                </c:pt>
                <c:pt idx="26">
                  <c:v>9.4350586473891496E-2</c:v>
                </c:pt>
                <c:pt idx="27">
                  <c:v>0.16046458882515352</c:v>
                </c:pt>
                <c:pt idx="28">
                  <c:v>0.14188768481800884</c:v>
                </c:pt>
                <c:pt idx="29">
                  <c:v>0.14344050192683244</c:v>
                </c:pt>
                <c:pt idx="30">
                  <c:v>0.11966779355350426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20CC-48CF-9807-5EFA11B77293}"/>
            </c:ext>
          </c:extLst>
        </c:ser>
        <c:ser>
          <c:idx val="6"/>
          <c:order val="6"/>
          <c:tx>
            <c:strRef>
              <c:f>'Graphs (cartridges)'!$H$1</c:f>
              <c:strCache>
                <c:ptCount val="1"/>
                <c:pt idx="0">
                  <c:v>Sublocation 7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'Graphs (cartridges)'!$A$2:$A$32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(cartridges)'!$H$2:$H$32</c:f>
              <c:numCache>
                <c:formatCode>0.00%</c:formatCode>
                <c:ptCount val="31"/>
                <c:pt idx="0">
                  <c:v>0</c:v>
                </c:pt>
                <c:pt idx="1">
                  <c:v>1.3168314918930824E-2</c:v>
                </c:pt>
                <c:pt idx="2">
                  <c:v>8.1223546440077378E-3</c:v>
                </c:pt>
                <c:pt idx="3">
                  <c:v>0</c:v>
                </c:pt>
                <c:pt idx="4">
                  <c:v>0</c:v>
                </c:pt>
                <c:pt idx="5">
                  <c:v>7.6257396412267595E-3</c:v>
                </c:pt>
                <c:pt idx="6">
                  <c:v>8.6707801853488087E-3</c:v>
                </c:pt>
                <c:pt idx="7">
                  <c:v>1.5230188732883192E-2</c:v>
                </c:pt>
                <c:pt idx="8">
                  <c:v>7.9725113851112413E-3</c:v>
                </c:pt>
                <c:pt idx="9">
                  <c:v>7.5513845217197242E-3</c:v>
                </c:pt>
                <c:pt idx="10">
                  <c:v>8.0242123996640512E-3</c:v>
                </c:pt>
                <c:pt idx="11">
                  <c:v>0</c:v>
                </c:pt>
                <c:pt idx="12">
                  <c:v>8.4302996812030059E-3</c:v>
                </c:pt>
                <c:pt idx="13">
                  <c:v>7.8477310681707626E-3</c:v>
                </c:pt>
                <c:pt idx="14">
                  <c:v>4.277407488484368E-3</c:v>
                </c:pt>
                <c:pt idx="15">
                  <c:v>1.6416689464221861E-2</c:v>
                </c:pt>
                <c:pt idx="16">
                  <c:v>6.9673512160832087E-3</c:v>
                </c:pt>
                <c:pt idx="17">
                  <c:v>8.9029777726145481E-3</c:v>
                </c:pt>
                <c:pt idx="18">
                  <c:v>8.2557694487941976E-3</c:v>
                </c:pt>
                <c:pt idx="19">
                  <c:v>8.2968426621756516E-3</c:v>
                </c:pt>
                <c:pt idx="20">
                  <c:v>7.9352907675255217E-3</c:v>
                </c:pt>
                <c:pt idx="21">
                  <c:v>8.8163701300465903E-3</c:v>
                </c:pt>
                <c:pt idx="22">
                  <c:v>0</c:v>
                </c:pt>
                <c:pt idx="23">
                  <c:v>7.5232670188236875E-3</c:v>
                </c:pt>
                <c:pt idx="24">
                  <c:v>0</c:v>
                </c:pt>
                <c:pt idx="25">
                  <c:v>8.958733307723267E-3</c:v>
                </c:pt>
                <c:pt idx="26">
                  <c:v>1.011938302026846E-2</c:v>
                </c:pt>
                <c:pt idx="27">
                  <c:v>7.910032356900059E-3</c:v>
                </c:pt>
                <c:pt idx="28">
                  <c:v>0</c:v>
                </c:pt>
                <c:pt idx="29">
                  <c:v>1.5654855838001379E-2</c:v>
                </c:pt>
                <c:pt idx="30">
                  <c:v>4.1294796156790409E-3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20CC-48CF-9807-5EFA11B77293}"/>
            </c:ext>
          </c:extLst>
        </c:ser>
        <c:ser>
          <c:idx val="7"/>
          <c:order val="7"/>
          <c:tx>
            <c:strRef>
              <c:f>'Graphs (cartridges)'!$I$1</c:f>
              <c:strCache>
                <c:ptCount val="1"/>
                <c:pt idx="0">
                  <c:v>Sublocation 8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'Graphs (cartridges)'!$A$2:$A$32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(cartridges)'!$I$2:$I$32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5.0443023177568673E-3</c:v>
                </c:pt>
                <c:pt idx="15">
                  <c:v>0</c:v>
                </c:pt>
                <c:pt idx="16">
                  <c:v>3.9787489652582386E-3</c:v>
                </c:pt>
                <c:pt idx="17">
                  <c:v>1.3317540771057599E-2</c:v>
                </c:pt>
                <c:pt idx="18">
                  <c:v>1.4253931933024962E-2</c:v>
                </c:pt>
                <c:pt idx="19">
                  <c:v>4.6926181275348759E-3</c:v>
                </c:pt>
                <c:pt idx="20">
                  <c:v>1.8548964193171154E-2</c:v>
                </c:pt>
                <c:pt idx="21">
                  <c:v>4.5376268443438625E-3</c:v>
                </c:pt>
                <c:pt idx="22">
                  <c:v>1.5731914277052218E-2</c:v>
                </c:pt>
                <c:pt idx="23">
                  <c:v>1.2883530659206187E-2</c:v>
                </c:pt>
                <c:pt idx="24">
                  <c:v>1.5080493069286894E-2</c:v>
                </c:pt>
                <c:pt idx="25">
                  <c:v>1.248995806955216E-2</c:v>
                </c:pt>
                <c:pt idx="26">
                  <c:v>1.2047757869367323E-3</c:v>
                </c:pt>
                <c:pt idx="27">
                  <c:v>1.5350083479828597E-2</c:v>
                </c:pt>
                <c:pt idx="28">
                  <c:v>3.2036789054890498E-3</c:v>
                </c:pt>
                <c:pt idx="29">
                  <c:v>9.7049242534530331E-3</c:v>
                </c:pt>
                <c:pt idx="30">
                  <c:v>1.5530338953532032E-2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20CC-48CF-9807-5EFA11B77293}"/>
            </c:ext>
          </c:extLst>
        </c:ser>
        <c:ser>
          <c:idx val="8"/>
          <c:order val="8"/>
          <c:tx>
            <c:strRef>
              <c:f>'Graphs (cartridges)'!$J$1</c:f>
              <c:strCache>
                <c:ptCount val="1"/>
                <c:pt idx="0">
                  <c:v>Sublocation 9</c:v>
                </c:pt>
              </c:strCache>
            </c:strRef>
          </c:tx>
          <c:spPr>
            <a:ln w="19050" cap="rnd">
              <a:solidFill>
                <a:schemeClr val="bg2">
                  <a:lumMod val="75000"/>
                </a:schemeClr>
              </a:solidFill>
              <a:round/>
            </a:ln>
            <a:effectLst/>
          </c:spPr>
          <c:marker>
            <c:symbol val="none"/>
          </c:marker>
          <c:cat>
            <c:numRef>
              <c:f>'Graphs (cartridges)'!$A$2:$A$32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(cartridges)'!$J$2:$J$32</c:f>
              <c:numCache>
                <c:formatCode>0.00%</c:formatCode>
                <c:ptCount val="31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3.1214722246260705E-3</c:v>
                </c:pt>
                <c:pt idx="18">
                  <c:v>3.0696196177959676E-3</c:v>
                </c:pt>
                <c:pt idx="19">
                  <c:v>1.1436152973878689E-2</c:v>
                </c:pt>
                <c:pt idx="20">
                  <c:v>2.9641571954056541E-3</c:v>
                </c:pt>
                <c:pt idx="21">
                  <c:v>6.090655294779152E-3</c:v>
                </c:pt>
                <c:pt idx="22">
                  <c:v>8.2499996528773469E-3</c:v>
                </c:pt>
                <c:pt idx="23">
                  <c:v>2.3973267338592692E-2</c:v>
                </c:pt>
                <c:pt idx="24">
                  <c:v>3.0621859148723036E-3</c:v>
                </c:pt>
                <c:pt idx="25">
                  <c:v>9.1902652816816168E-3</c:v>
                </c:pt>
                <c:pt idx="26">
                  <c:v>9.8936762888481439E-3</c:v>
                </c:pt>
                <c:pt idx="27">
                  <c:v>1.8236591133204551E-2</c:v>
                </c:pt>
                <c:pt idx="28">
                  <c:v>2.4286662082382827E-2</c:v>
                </c:pt>
                <c:pt idx="29">
                  <c:v>4.7393823491557595E-2</c:v>
                </c:pt>
                <c:pt idx="30">
                  <c:v>3.6618544328635899E-2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20CC-48CF-9807-5EFA11B77293}"/>
            </c:ext>
          </c:extLst>
        </c:ser>
        <c:ser>
          <c:idx val="9"/>
          <c:order val="9"/>
          <c:tx>
            <c:strRef>
              <c:f>'Graphs (cartridges)'!$K$1</c:f>
              <c:strCache>
                <c:ptCount val="1"/>
                <c:pt idx="0">
                  <c:v>FXPRED_1</c:v>
                </c:pt>
              </c:strCache>
            </c:strRef>
          </c:tx>
          <c:spPr>
            <a:ln w="50800" cap="rnd">
              <a:solidFill>
                <a:schemeClr val="tx1"/>
              </a:solidFill>
              <a:round/>
            </a:ln>
            <a:effectLst/>
          </c:spPr>
          <c:marker>
            <c:symbol val="none"/>
          </c:marker>
          <c:cat>
            <c:numRef>
              <c:f>'Graphs (cartridges)'!$A$2:$A$32</c:f>
              <c:numCache>
                <c:formatCode>mm/yyyy</c:formatCode>
                <c:ptCount val="31"/>
                <c:pt idx="0">
                  <c:v>45170</c:v>
                </c:pt>
                <c:pt idx="1">
                  <c:v>45200</c:v>
                </c:pt>
                <c:pt idx="2">
                  <c:v>45231</c:v>
                </c:pt>
                <c:pt idx="3">
                  <c:v>45261</c:v>
                </c:pt>
                <c:pt idx="4">
                  <c:v>45292</c:v>
                </c:pt>
                <c:pt idx="5">
                  <c:v>45323</c:v>
                </c:pt>
                <c:pt idx="6">
                  <c:v>45352</c:v>
                </c:pt>
                <c:pt idx="7">
                  <c:v>45383</c:v>
                </c:pt>
                <c:pt idx="8">
                  <c:v>45413</c:v>
                </c:pt>
                <c:pt idx="9">
                  <c:v>45444</c:v>
                </c:pt>
                <c:pt idx="10">
                  <c:v>45474</c:v>
                </c:pt>
                <c:pt idx="11">
                  <c:v>45505</c:v>
                </c:pt>
                <c:pt idx="12">
                  <c:v>45536</c:v>
                </c:pt>
                <c:pt idx="13">
                  <c:v>45566</c:v>
                </c:pt>
                <c:pt idx="14">
                  <c:v>45597</c:v>
                </c:pt>
                <c:pt idx="15">
                  <c:v>45627</c:v>
                </c:pt>
                <c:pt idx="16">
                  <c:v>45658</c:v>
                </c:pt>
                <c:pt idx="17">
                  <c:v>45689</c:v>
                </c:pt>
                <c:pt idx="18">
                  <c:v>45717</c:v>
                </c:pt>
                <c:pt idx="19">
                  <c:v>45748</c:v>
                </c:pt>
                <c:pt idx="20">
                  <c:v>45778</c:v>
                </c:pt>
                <c:pt idx="21">
                  <c:v>45809</c:v>
                </c:pt>
                <c:pt idx="22">
                  <c:v>45839</c:v>
                </c:pt>
                <c:pt idx="23">
                  <c:v>45870</c:v>
                </c:pt>
                <c:pt idx="24">
                  <c:v>45901</c:v>
                </c:pt>
                <c:pt idx="25">
                  <c:v>45931</c:v>
                </c:pt>
                <c:pt idx="26">
                  <c:v>45962</c:v>
                </c:pt>
                <c:pt idx="27">
                  <c:v>45992</c:v>
                </c:pt>
                <c:pt idx="28">
                  <c:v>46023</c:v>
                </c:pt>
                <c:pt idx="29">
                  <c:v>46054</c:v>
                </c:pt>
                <c:pt idx="30">
                  <c:v>46082</c:v>
                </c:pt>
              </c:numCache>
            </c:numRef>
          </c:cat>
          <c:val>
            <c:numRef>
              <c:f>'Graphs (cartridges)'!$K$2:$K$32</c:f>
              <c:numCache>
                <c:formatCode>0.00%</c:formatCode>
                <c:ptCount val="31"/>
                <c:pt idx="0">
                  <c:v>3.6499999999999998E-4</c:v>
                </c:pt>
                <c:pt idx="1">
                  <c:v>6.0899999999999995E-4</c:v>
                </c:pt>
                <c:pt idx="2">
                  <c:v>8.5400000000000005E-4</c:v>
                </c:pt>
                <c:pt idx="3">
                  <c:v>1.0989999999999999E-3</c:v>
                </c:pt>
                <c:pt idx="4">
                  <c:v>1.3439999999999999E-3</c:v>
                </c:pt>
                <c:pt idx="5">
                  <c:v>1.5889999999999999E-3</c:v>
                </c:pt>
                <c:pt idx="6">
                  <c:v>1.833E-3</c:v>
                </c:pt>
                <c:pt idx="7">
                  <c:v>2.078E-3</c:v>
                </c:pt>
                <c:pt idx="8">
                  <c:v>2.323E-3</c:v>
                </c:pt>
                <c:pt idx="9">
                  <c:v>2.568E-3</c:v>
                </c:pt>
                <c:pt idx="10">
                  <c:v>2.813E-3</c:v>
                </c:pt>
                <c:pt idx="11">
                  <c:v>3.0569999999999998E-3</c:v>
                </c:pt>
                <c:pt idx="12">
                  <c:v>5.5519999999999996E-3</c:v>
                </c:pt>
                <c:pt idx="13">
                  <c:v>8.7600000000000004E-3</c:v>
                </c:pt>
                <c:pt idx="14">
                  <c:v>1.1969E-2</c:v>
                </c:pt>
                <c:pt idx="15">
                  <c:v>1.5177E-2</c:v>
                </c:pt>
                <c:pt idx="16">
                  <c:v>1.8386E-2</c:v>
                </c:pt>
                <c:pt idx="17">
                  <c:v>2.1593999999999999E-2</c:v>
                </c:pt>
                <c:pt idx="18">
                  <c:v>2.4802999999999999E-2</c:v>
                </c:pt>
                <c:pt idx="19">
                  <c:v>2.8011000000000001E-2</c:v>
                </c:pt>
                <c:pt idx="20">
                  <c:v>3.1220000000000001E-2</c:v>
                </c:pt>
                <c:pt idx="21">
                  <c:v>3.4428E-2</c:v>
                </c:pt>
                <c:pt idx="22">
                  <c:v>3.7636000000000003E-2</c:v>
                </c:pt>
                <c:pt idx="23">
                  <c:v>4.0844999999999999E-2</c:v>
                </c:pt>
                <c:pt idx="24">
                  <c:v>4.4053000000000002E-2</c:v>
                </c:pt>
                <c:pt idx="25">
                  <c:v>4.7261999999999998E-2</c:v>
                </c:pt>
                <c:pt idx="26">
                  <c:v>5.0470000000000001E-2</c:v>
                </c:pt>
                <c:pt idx="27">
                  <c:v>5.3678999999999998E-2</c:v>
                </c:pt>
                <c:pt idx="28">
                  <c:v>5.6887E-2</c:v>
                </c:pt>
                <c:pt idx="29">
                  <c:v>6.0095999999999997E-2</c:v>
                </c:pt>
                <c:pt idx="30">
                  <c:v>6.3303999999999999E-2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20CC-48CF-9807-5EFA11B772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63523935"/>
        <c:axId val="352555183"/>
      </c:lineChart>
      <c:dateAx>
        <c:axId val="363523935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/>
                  <a:t>Month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mm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2555183"/>
        <c:crosses val="autoZero"/>
        <c:auto val="1"/>
        <c:lblOffset val="100"/>
        <c:baseTimeUnit val="months"/>
      </c:dateAx>
      <c:valAx>
        <c:axId val="352555183"/>
        <c:scaling>
          <c:orientation val="minMax"/>
          <c:max val="0.8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GB" sz="1000" b="0" i="0" u="none" strike="noStrike" kern="1200" baseline="0">
                    <a:solidFill>
                      <a:sysClr val="windowText" lastClr="000000">
                        <a:lumMod val="65000"/>
                        <a:lumOff val="35000"/>
                      </a:sysClr>
                    </a:solidFill>
                  </a:rPr>
                  <a:t>Share of BioS cartridges by sublocation and fitted estimate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US"/>
            </a:p>
          </c:txPr>
        </c:title>
        <c:numFmt formatCode="0%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63523935"/>
        <c:crosses val="autoZero"/>
        <c:crossBetween val="midCat"/>
        <c:majorUnit val="0.1"/>
      </c:valAx>
      <c:spPr>
        <a:noFill/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15874</xdr:colOff>
      <xdr:row>1</xdr:row>
      <xdr:rowOff>6350</xdr:rowOff>
    </xdr:from>
    <xdr:to>
      <xdr:col>22</xdr:col>
      <xdr:colOff>101600</xdr:colOff>
      <xdr:row>19</xdr:row>
      <xdr:rowOff>34925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C902437-97E7-D6F4-F7EE-972E384FE3D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1</xdr:row>
      <xdr:rowOff>0</xdr:rowOff>
    </xdr:from>
    <xdr:to>
      <xdr:col>22</xdr:col>
      <xdr:colOff>171450</xdr:colOff>
      <xdr:row>18</xdr:row>
      <xdr:rowOff>76200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468C7F53-B9DA-F9B7-92D9-437B6EA21D18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FAE130-2F15-442C-913D-727A3EA0269A}">
  <dimension ref="A1:AD370"/>
  <sheetViews>
    <sheetView zoomScale="85" zoomScaleNormal="85" workbookViewId="0">
      <selection activeCell="J169" sqref="J169"/>
    </sheetView>
  </sheetViews>
  <sheetFormatPr defaultRowHeight="14.5" x14ac:dyDescent="0.35"/>
  <cols>
    <col min="1" max="1" width="10.26953125" customWidth="1"/>
    <col min="2" max="2" width="10.26953125" bestFit="1" customWidth="1"/>
    <col min="3" max="3" width="13.7265625" bestFit="1" customWidth="1"/>
  </cols>
  <sheetData>
    <row r="1" spans="1:28" x14ac:dyDescent="0.35">
      <c r="A1" s="1" t="s">
        <v>8</v>
      </c>
    </row>
    <row r="3" spans="1:28" x14ac:dyDescent="0.35">
      <c r="A3" s="1" t="s">
        <v>6</v>
      </c>
    </row>
    <row r="4" spans="1:28" x14ac:dyDescent="0.35">
      <c r="A4" t="s">
        <v>0</v>
      </c>
      <c r="F4" s="2">
        <v>21.42</v>
      </c>
      <c r="H4" t="s">
        <v>1</v>
      </c>
      <c r="M4" s="2">
        <v>30.6</v>
      </c>
    </row>
    <row r="5" spans="1:28" x14ac:dyDescent="0.35">
      <c r="A5" t="s">
        <v>2</v>
      </c>
      <c r="F5" s="2">
        <v>19.82</v>
      </c>
      <c r="H5" t="s">
        <v>3</v>
      </c>
      <c r="M5" s="2">
        <v>28.31</v>
      </c>
    </row>
    <row r="6" spans="1:28" x14ac:dyDescent="0.35">
      <c r="A6" t="s">
        <v>4</v>
      </c>
      <c r="F6" s="2">
        <v>11.97</v>
      </c>
      <c r="H6" t="s">
        <v>5</v>
      </c>
      <c r="M6" s="2">
        <v>14.08</v>
      </c>
    </row>
    <row r="8" spans="1:28" x14ac:dyDescent="0.35">
      <c r="A8" s="1" t="s">
        <v>7</v>
      </c>
    </row>
    <row r="10" spans="1:28" x14ac:dyDescent="0.35">
      <c r="A10" s="3"/>
      <c r="B10" s="52" t="s">
        <v>16</v>
      </c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4"/>
    </row>
    <row r="11" spans="1:28" x14ac:dyDescent="0.35">
      <c r="A11" s="4"/>
      <c r="B11" s="46" t="s">
        <v>15</v>
      </c>
      <c r="C11" s="47"/>
      <c r="D11" s="47"/>
      <c r="E11" s="47"/>
      <c r="F11" s="47"/>
      <c r="G11" s="47"/>
      <c r="H11" s="47"/>
      <c r="I11" s="47"/>
      <c r="J11" s="48"/>
      <c r="K11" s="46" t="s">
        <v>25</v>
      </c>
      <c r="L11" s="47"/>
      <c r="M11" s="47"/>
      <c r="N11" s="47"/>
      <c r="O11" s="47"/>
      <c r="P11" s="47"/>
      <c r="Q11" s="47"/>
      <c r="R11" s="47"/>
      <c r="S11" s="48"/>
      <c r="T11" s="46" t="s">
        <v>26</v>
      </c>
      <c r="U11" s="47"/>
      <c r="V11" s="47"/>
      <c r="W11" s="47"/>
      <c r="X11" s="47"/>
      <c r="Y11" s="47"/>
      <c r="Z11" s="47"/>
      <c r="AA11" s="47"/>
      <c r="AB11" s="48"/>
    </row>
    <row r="12" spans="1:28" x14ac:dyDescent="0.35">
      <c r="A12" s="4"/>
      <c r="B12" s="49" t="s">
        <v>12</v>
      </c>
      <c r="C12" s="50"/>
      <c r="D12" s="51"/>
      <c r="E12" s="49" t="s">
        <v>13</v>
      </c>
      <c r="F12" s="50"/>
      <c r="G12" s="51"/>
      <c r="H12" s="49" t="s">
        <v>14</v>
      </c>
      <c r="I12" s="50"/>
      <c r="J12" s="51"/>
      <c r="K12" s="49" t="s">
        <v>12</v>
      </c>
      <c r="L12" s="50"/>
      <c r="M12" s="51"/>
      <c r="N12" s="49" t="s">
        <v>13</v>
      </c>
      <c r="O12" s="50"/>
      <c r="P12" s="51"/>
      <c r="Q12" s="49" t="s">
        <v>14</v>
      </c>
      <c r="R12" s="50"/>
      <c r="S12" s="51"/>
      <c r="T12" s="49" t="s">
        <v>12</v>
      </c>
      <c r="U12" s="50"/>
      <c r="V12" s="51"/>
      <c r="W12" s="49" t="s">
        <v>27</v>
      </c>
      <c r="X12" s="50"/>
      <c r="Y12" s="51"/>
      <c r="Z12" s="50" t="s">
        <v>14</v>
      </c>
      <c r="AA12" s="50"/>
      <c r="AB12" s="51"/>
    </row>
    <row r="13" spans="1:28" x14ac:dyDescent="0.35">
      <c r="A13" s="5"/>
      <c r="B13" s="4" t="s">
        <v>9</v>
      </c>
      <c r="C13" s="1" t="s">
        <v>10</v>
      </c>
      <c r="D13" s="12" t="s">
        <v>11</v>
      </c>
      <c r="E13" s="4" t="s">
        <v>9</v>
      </c>
      <c r="F13" s="1" t="s">
        <v>10</v>
      </c>
      <c r="G13" s="12" t="s">
        <v>11</v>
      </c>
      <c r="H13" s="4" t="s">
        <v>9</v>
      </c>
      <c r="I13" s="1" t="s">
        <v>10</v>
      </c>
      <c r="J13" s="12" t="s">
        <v>11</v>
      </c>
      <c r="K13" s="4" t="s">
        <v>9</v>
      </c>
      <c r="L13" s="1" t="s">
        <v>10</v>
      </c>
      <c r="M13" s="12" t="s">
        <v>11</v>
      </c>
      <c r="N13" s="4" t="s">
        <v>9</v>
      </c>
      <c r="O13" s="1" t="s">
        <v>10</v>
      </c>
      <c r="P13" s="12" t="s">
        <v>11</v>
      </c>
      <c r="Q13" s="4" t="s">
        <v>9</v>
      </c>
      <c r="R13" s="1" t="s">
        <v>10</v>
      </c>
      <c r="S13" s="12" t="s">
        <v>11</v>
      </c>
      <c r="T13" s="4" t="s">
        <v>9</v>
      </c>
      <c r="U13" s="1" t="s">
        <v>10</v>
      </c>
      <c r="V13" s="12" t="s">
        <v>11</v>
      </c>
      <c r="W13" s="4" t="s">
        <v>9</v>
      </c>
      <c r="X13" s="1" t="s">
        <v>10</v>
      </c>
      <c r="Y13" s="12" t="s">
        <v>11</v>
      </c>
      <c r="Z13" s="1" t="s">
        <v>9</v>
      </c>
      <c r="AA13" s="1" t="s">
        <v>10</v>
      </c>
      <c r="AB13" s="12" t="s">
        <v>11</v>
      </c>
    </row>
    <row r="14" spans="1:28" x14ac:dyDescent="0.35">
      <c r="A14" s="7">
        <v>45170</v>
      </c>
      <c r="B14" s="5">
        <v>3002.07</v>
      </c>
      <c r="C14">
        <v>43904.18</v>
      </c>
      <c r="D14" s="6">
        <f>SUM(B14:C14)</f>
        <v>46906.25</v>
      </c>
      <c r="E14" s="13">
        <f>B14/21.42</f>
        <v>140.15266106442576</v>
      </c>
      <c r="F14" s="14">
        <f>C14/30.6</f>
        <v>1434.7771241830064</v>
      </c>
      <c r="G14" s="15">
        <f>SUM(E14:F14)</f>
        <v>1574.9297852474322</v>
      </c>
      <c r="H14" s="16">
        <f>E14/G14</f>
        <v>8.8989783784174742E-2</v>
      </c>
      <c r="I14" s="17">
        <f>F14/G14</f>
        <v>0.91101021621582523</v>
      </c>
      <c r="J14" s="18">
        <f>SUM(H14:I14)</f>
        <v>1</v>
      </c>
      <c r="K14" s="5">
        <v>185.39</v>
      </c>
      <c r="L14">
        <v>35213.32</v>
      </c>
      <c r="M14" s="6">
        <f>SUM(K14:L14)</f>
        <v>35398.71</v>
      </c>
      <c r="N14" s="13">
        <f>K14/19.82</f>
        <v>9.3536831483350138</v>
      </c>
      <c r="O14" s="14">
        <f>L14/28.31</f>
        <v>1243.84740374426</v>
      </c>
      <c r="P14" s="15">
        <f>SUM(N14:O14)</f>
        <v>1253.201086892595</v>
      </c>
      <c r="Q14" s="16">
        <f>N14/P14</f>
        <v>7.4638326172603029E-3</v>
      </c>
      <c r="R14" s="17">
        <f>O14/P14</f>
        <v>0.99253616738273975</v>
      </c>
      <c r="S14" s="18">
        <f>SUM(Q14:R14)</f>
        <v>1</v>
      </c>
      <c r="T14">
        <v>100.75</v>
      </c>
      <c r="U14">
        <v>18258.439999999999</v>
      </c>
      <c r="V14" s="6">
        <f>SUM(T14:U14)</f>
        <v>18359.189999999999</v>
      </c>
      <c r="W14" s="13">
        <f>T14/11.97</f>
        <v>8.41687552213868</v>
      </c>
      <c r="X14" s="14">
        <f>U14/14.08</f>
        <v>1296.7642045454545</v>
      </c>
      <c r="Y14" s="15">
        <f>SUM(W14:X14)</f>
        <v>1305.1810800675933</v>
      </c>
      <c r="Z14" s="17">
        <f>W14/Y14</f>
        <v>6.44881821432991E-3</v>
      </c>
      <c r="AA14" s="17">
        <f>X14/Y14</f>
        <v>0.99355118178567003</v>
      </c>
      <c r="AB14" s="18">
        <f>SUM(Z14:AA14)</f>
        <v>1</v>
      </c>
    </row>
    <row r="15" spans="1:28" x14ac:dyDescent="0.35">
      <c r="A15" s="7">
        <v>45200</v>
      </c>
      <c r="B15" s="5">
        <v>3047.69</v>
      </c>
      <c r="C15">
        <v>45908.57</v>
      </c>
      <c r="D15" s="6">
        <f t="shared" ref="D15:D44" si="0">SUM(B15:C15)</f>
        <v>48956.26</v>
      </c>
      <c r="E15" s="13">
        <f t="shared" ref="E15:E44" si="1">B15/21.42</f>
        <v>142.28244631185808</v>
      </c>
      <c r="F15" s="14">
        <f t="shared" ref="F15:F44" si="2">C15/30.6</f>
        <v>1500.280065359477</v>
      </c>
      <c r="G15" s="15">
        <f t="shared" ref="G15:G44" si="3">SUM(E15:F15)</f>
        <v>1642.5625116713352</v>
      </c>
      <c r="H15" s="16">
        <f t="shared" ref="H15:H44" si="4">E15/G15</f>
        <v>8.6622241345982801E-2</v>
      </c>
      <c r="I15" s="17">
        <f t="shared" ref="I15:I44" si="5">F15/G15</f>
        <v>0.91337775865401716</v>
      </c>
      <c r="J15" s="18">
        <f t="shared" ref="J15:J44" si="6">SUM(H15:I15)</f>
        <v>1</v>
      </c>
      <c r="K15" s="5">
        <v>315.7</v>
      </c>
      <c r="L15">
        <v>34836.400000000001</v>
      </c>
      <c r="M15" s="6">
        <f t="shared" ref="M15:M44" si="7">SUM(K15:L15)</f>
        <v>35152.1</v>
      </c>
      <c r="N15" s="13">
        <f t="shared" ref="N15:N44" si="8">K15/19.82</f>
        <v>15.928355196770937</v>
      </c>
      <c r="O15" s="14">
        <f t="shared" ref="O15:O44" si="9">L15/28.31</f>
        <v>1230.5333804309432</v>
      </c>
      <c r="P15" s="15">
        <f t="shared" ref="P15:P44" si="10">SUM(N15:O15)</f>
        <v>1246.4617356277142</v>
      </c>
      <c r="Q15" s="16">
        <f t="shared" ref="Q15:Q44" si="11">N15/P15</f>
        <v>1.277885613452022E-2</v>
      </c>
      <c r="R15" s="17">
        <f t="shared" ref="R15:R44" si="12">O15/P15</f>
        <v>0.98722114386547977</v>
      </c>
      <c r="S15" s="18">
        <f t="shared" ref="S15:S44" si="13">SUM(Q15:R15)</f>
        <v>1</v>
      </c>
      <c r="T15">
        <v>67.290000000000006</v>
      </c>
      <c r="U15">
        <v>18523.169999999998</v>
      </c>
      <c r="V15" s="6">
        <f t="shared" ref="V15:V44" si="14">SUM(T15:U15)</f>
        <v>18590.46</v>
      </c>
      <c r="W15" s="13">
        <f t="shared" ref="W15:W44" si="15">T15/11.97</f>
        <v>5.6215538847117799</v>
      </c>
      <c r="X15" s="14">
        <f t="shared" ref="X15:X44" si="16">U15/14.08</f>
        <v>1315.5660511363635</v>
      </c>
      <c r="Y15" s="15">
        <f t="shared" ref="Y15:Y44" si="17">SUM(W15:X15)</f>
        <v>1321.1876050210753</v>
      </c>
      <c r="Z15" s="17">
        <f t="shared" ref="Z15:Z44" si="18">W15/Y15</f>
        <v>4.2549247838440827E-3</v>
      </c>
      <c r="AA15" s="17">
        <f t="shared" ref="AA15:AA44" si="19">X15/Y15</f>
        <v>0.99574507521615585</v>
      </c>
      <c r="AB15" s="18">
        <f t="shared" ref="AB15:AB44" si="20">SUM(Z15:AA15)</f>
        <v>0.99999999999999989</v>
      </c>
    </row>
    <row r="16" spans="1:28" x14ac:dyDescent="0.35">
      <c r="A16" s="7">
        <v>45231</v>
      </c>
      <c r="B16" s="5">
        <v>2839.63</v>
      </c>
      <c r="C16">
        <v>47260.73</v>
      </c>
      <c r="D16" s="6">
        <f t="shared" si="0"/>
        <v>50100.36</v>
      </c>
      <c r="E16" s="13">
        <f t="shared" si="1"/>
        <v>132.56909430438841</v>
      </c>
      <c r="F16" s="14">
        <f t="shared" si="2"/>
        <v>1544.4683006535947</v>
      </c>
      <c r="G16" s="15">
        <f t="shared" si="3"/>
        <v>1677.0373949579832</v>
      </c>
      <c r="H16" s="16">
        <f t="shared" si="4"/>
        <v>7.9049575580698264E-2</v>
      </c>
      <c r="I16" s="17">
        <f t="shared" si="5"/>
        <v>0.92095042441930164</v>
      </c>
      <c r="J16" s="18">
        <f t="shared" si="6"/>
        <v>0.99999999999999989</v>
      </c>
      <c r="K16" s="5">
        <v>167.62</v>
      </c>
      <c r="L16">
        <v>36472.5</v>
      </c>
      <c r="M16" s="6">
        <f t="shared" si="7"/>
        <v>36640.120000000003</v>
      </c>
      <c r="N16" s="13">
        <f t="shared" si="8"/>
        <v>8.4571140262361251</v>
      </c>
      <c r="O16" s="14">
        <f t="shared" si="9"/>
        <v>1288.3256799717415</v>
      </c>
      <c r="P16" s="15">
        <f t="shared" si="10"/>
        <v>1296.7827939979775</v>
      </c>
      <c r="Q16" s="16">
        <f t="shared" si="11"/>
        <v>6.5216118423061954E-3</v>
      </c>
      <c r="R16" s="17">
        <f t="shared" si="12"/>
        <v>0.99347838815769385</v>
      </c>
      <c r="S16" s="18">
        <f t="shared" si="13"/>
        <v>1</v>
      </c>
      <c r="T16">
        <v>33.74</v>
      </c>
      <c r="U16">
        <v>19724.400000000001</v>
      </c>
      <c r="V16" s="6">
        <f t="shared" si="14"/>
        <v>19758.140000000003</v>
      </c>
      <c r="W16" s="13">
        <f t="shared" si="15"/>
        <v>2.8187134502923978</v>
      </c>
      <c r="X16" s="14">
        <f t="shared" si="16"/>
        <v>1400.880681818182</v>
      </c>
      <c r="Y16" s="15">
        <f t="shared" si="17"/>
        <v>1403.6993952684743</v>
      </c>
      <c r="Z16" s="17">
        <f t="shared" si="18"/>
        <v>2.0080606002920486E-3</v>
      </c>
      <c r="AA16" s="17">
        <f t="shared" si="19"/>
        <v>0.99799193939970798</v>
      </c>
      <c r="AB16" s="18">
        <f t="shared" si="20"/>
        <v>1</v>
      </c>
    </row>
    <row r="17" spans="1:28" x14ac:dyDescent="0.35">
      <c r="A17" s="7">
        <v>45261</v>
      </c>
      <c r="B17" s="5">
        <v>3361.49</v>
      </c>
      <c r="C17">
        <v>47616.3</v>
      </c>
      <c r="D17" s="6">
        <f t="shared" si="0"/>
        <v>50977.79</v>
      </c>
      <c r="E17" s="13">
        <f t="shared" si="1"/>
        <v>156.93230625583564</v>
      </c>
      <c r="F17" s="14">
        <f t="shared" si="2"/>
        <v>1556.0882352941176</v>
      </c>
      <c r="G17" s="15">
        <f t="shared" si="3"/>
        <v>1713.0205415499531</v>
      </c>
      <c r="H17" s="16">
        <f t="shared" si="4"/>
        <v>9.1611456167269414E-2</v>
      </c>
      <c r="I17" s="17">
        <f t="shared" si="5"/>
        <v>0.9083885438327306</v>
      </c>
      <c r="J17" s="18">
        <f t="shared" si="6"/>
        <v>1</v>
      </c>
      <c r="K17" s="5">
        <v>167.76</v>
      </c>
      <c r="L17">
        <v>36914.699999999997</v>
      </c>
      <c r="M17" s="6">
        <f t="shared" si="7"/>
        <v>37082.46</v>
      </c>
      <c r="N17" s="13">
        <f t="shared" si="8"/>
        <v>8.4641775983854686</v>
      </c>
      <c r="O17" s="14">
        <f t="shared" si="9"/>
        <v>1303.9456022606853</v>
      </c>
      <c r="P17" s="15">
        <f t="shared" si="10"/>
        <v>1312.4097798590708</v>
      </c>
      <c r="Q17" s="16">
        <f t="shared" si="11"/>
        <v>6.4493405400364882E-3</v>
      </c>
      <c r="R17" s="17">
        <f t="shared" si="12"/>
        <v>0.99355065945996346</v>
      </c>
      <c r="S17" s="18">
        <f t="shared" si="13"/>
        <v>1</v>
      </c>
      <c r="T17">
        <v>101.3</v>
      </c>
      <c r="U17">
        <v>20018.43</v>
      </c>
      <c r="V17" s="6">
        <f t="shared" si="14"/>
        <v>20119.73</v>
      </c>
      <c r="W17" s="13">
        <f t="shared" si="15"/>
        <v>8.4628237259816199</v>
      </c>
      <c r="X17" s="14">
        <f t="shared" si="16"/>
        <v>1421.7634943181818</v>
      </c>
      <c r="Y17" s="15">
        <f t="shared" si="17"/>
        <v>1430.2263180441635</v>
      </c>
      <c r="Z17" s="17">
        <f t="shared" si="18"/>
        <v>5.9171220800597092E-3</v>
      </c>
      <c r="AA17" s="17">
        <f t="shared" si="19"/>
        <v>0.99408287791994021</v>
      </c>
      <c r="AB17" s="18">
        <f t="shared" si="20"/>
        <v>0.99999999999999989</v>
      </c>
    </row>
    <row r="18" spans="1:28" x14ac:dyDescent="0.35">
      <c r="A18" s="7">
        <v>45292</v>
      </c>
      <c r="B18" s="5">
        <v>3454.84</v>
      </c>
      <c r="C18">
        <v>46192.33</v>
      </c>
      <c r="D18" s="6">
        <f t="shared" si="0"/>
        <v>49647.17</v>
      </c>
      <c r="E18" s="13">
        <f t="shared" si="1"/>
        <v>161.29038281979459</v>
      </c>
      <c r="F18" s="14">
        <f t="shared" si="2"/>
        <v>1509.5532679738562</v>
      </c>
      <c r="G18" s="15">
        <f t="shared" si="3"/>
        <v>1670.8436507936508</v>
      </c>
      <c r="H18" s="16">
        <f t="shared" si="4"/>
        <v>9.6532301357569655E-2</v>
      </c>
      <c r="I18" s="17">
        <f t="shared" si="5"/>
        <v>0.90346769864243037</v>
      </c>
      <c r="J18" s="18">
        <f t="shared" si="6"/>
        <v>1</v>
      </c>
      <c r="K18" s="5">
        <v>261.66000000000003</v>
      </c>
      <c r="L18">
        <v>38070.32</v>
      </c>
      <c r="M18" s="6">
        <f t="shared" si="7"/>
        <v>38331.980000000003</v>
      </c>
      <c r="N18" s="13">
        <f t="shared" si="8"/>
        <v>13.201816347124119</v>
      </c>
      <c r="O18" s="14">
        <f t="shared" si="9"/>
        <v>1344.765807135288</v>
      </c>
      <c r="P18" s="15">
        <f t="shared" si="10"/>
        <v>1357.9676234824121</v>
      </c>
      <c r="Q18" s="16">
        <f t="shared" si="11"/>
        <v>9.7217460260716621E-3</v>
      </c>
      <c r="R18" s="17">
        <f t="shared" si="12"/>
        <v>0.99027825397392832</v>
      </c>
      <c r="S18" s="18">
        <f t="shared" si="13"/>
        <v>1</v>
      </c>
      <c r="T18">
        <v>67.709999999999994</v>
      </c>
      <c r="U18">
        <v>18283.669999999998</v>
      </c>
      <c r="V18" s="6">
        <f t="shared" si="14"/>
        <v>18351.379999999997</v>
      </c>
      <c r="W18" s="13">
        <f t="shared" si="15"/>
        <v>5.6566416040100238</v>
      </c>
      <c r="X18" s="14">
        <f t="shared" si="16"/>
        <v>1298.5561079545453</v>
      </c>
      <c r="Y18" s="15">
        <f t="shared" si="17"/>
        <v>1304.2127495585553</v>
      </c>
      <c r="Z18" s="17">
        <f t="shared" si="18"/>
        <v>4.3372077185448929E-3</v>
      </c>
      <c r="AA18" s="17">
        <f t="shared" si="19"/>
        <v>0.99566279228145516</v>
      </c>
      <c r="AB18" s="18">
        <f t="shared" si="20"/>
        <v>1</v>
      </c>
    </row>
    <row r="19" spans="1:28" x14ac:dyDescent="0.35">
      <c r="A19" s="7">
        <v>45323</v>
      </c>
      <c r="B19" s="5">
        <v>3115.22</v>
      </c>
      <c r="C19">
        <v>45152.98</v>
      </c>
      <c r="D19" s="6">
        <f t="shared" si="0"/>
        <v>48268.200000000004</v>
      </c>
      <c r="E19" s="13">
        <f t="shared" si="1"/>
        <v>145.43510737628384</v>
      </c>
      <c r="F19" s="14">
        <f t="shared" si="2"/>
        <v>1475.5875816993464</v>
      </c>
      <c r="G19" s="15">
        <f t="shared" si="3"/>
        <v>1621.0226890756303</v>
      </c>
      <c r="H19" s="16">
        <f t="shared" si="4"/>
        <v>8.9718119528121199E-2</v>
      </c>
      <c r="I19" s="17">
        <f t="shared" si="5"/>
        <v>0.91028188047187875</v>
      </c>
      <c r="J19" s="18">
        <f t="shared" si="6"/>
        <v>1</v>
      </c>
      <c r="K19" s="5">
        <v>168.11</v>
      </c>
      <c r="L19">
        <v>32954</v>
      </c>
      <c r="M19" s="6">
        <f t="shared" si="7"/>
        <v>33122.11</v>
      </c>
      <c r="N19" s="13">
        <f t="shared" si="8"/>
        <v>8.48183652875883</v>
      </c>
      <c r="O19" s="14">
        <f t="shared" si="9"/>
        <v>1164.0409749205228</v>
      </c>
      <c r="P19" s="15">
        <f t="shared" si="10"/>
        <v>1172.5228114492816</v>
      </c>
      <c r="Q19" s="16">
        <f t="shared" si="11"/>
        <v>7.2338349803829968E-3</v>
      </c>
      <c r="R19" s="17">
        <f t="shared" si="12"/>
        <v>0.99276616501961701</v>
      </c>
      <c r="S19" s="18">
        <f t="shared" si="13"/>
        <v>1</v>
      </c>
      <c r="T19">
        <v>101.53</v>
      </c>
      <c r="U19">
        <v>17857.169999999998</v>
      </c>
      <c r="V19" s="6">
        <f t="shared" si="14"/>
        <v>17958.699999999997</v>
      </c>
      <c r="W19" s="13">
        <f t="shared" si="15"/>
        <v>8.4820384294068507</v>
      </c>
      <c r="X19" s="14">
        <f t="shared" si="16"/>
        <v>1268.2649147727273</v>
      </c>
      <c r="Y19" s="15">
        <f t="shared" si="17"/>
        <v>1276.7469532021341</v>
      </c>
      <c r="Z19" s="17">
        <f t="shared" si="18"/>
        <v>6.6434765386622213E-3</v>
      </c>
      <c r="AA19" s="17">
        <f t="shared" si="19"/>
        <v>0.99335652346133774</v>
      </c>
      <c r="AB19" s="18">
        <f t="shared" si="20"/>
        <v>1</v>
      </c>
    </row>
    <row r="20" spans="1:28" x14ac:dyDescent="0.35">
      <c r="A20" s="7">
        <v>45352</v>
      </c>
      <c r="B20" s="5">
        <v>3130.11</v>
      </c>
      <c r="C20">
        <v>46027.68</v>
      </c>
      <c r="D20" s="6">
        <f t="shared" si="0"/>
        <v>49157.79</v>
      </c>
      <c r="E20" s="13">
        <f t="shared" si="1"/>
        <v>146.13025210084032</v>
      </c>
      <c r="F20" s="14">
        <f t="shared" si="2"/>
        <v>1504.1725490196077</v>
      </c>
      <c r="G20" s="15">
        <f t="shared" si="3"/>
        <v>1650.3028011204481</v>
      </c>
      <c r="H20" s="16">
        <f t="shared" si="4"/>
        <v>8.8547539276808723E-2</v>
      </c>
      <c r="I20" s="17">
        <f t="shared" si="5"/>
        <v>0.91145246072319119</v>
      </c>
      <c r="J20" s="18">
        <f t="shared" si="6"/>
        <v>0.99999999999999989</v>
      </c>
      <c r="K20" s="5">
        <v>149.22999999999999</v>
      </c>
      <c r="L20">
        <v>34775.24</v>
      </c>
      <c r="M20" s="6">
        <f t="shared" si="7"/>
        <v>34924.47</v>
      </c>
      <c r="N20" s="13">
        <f t="shared" si="8"/>
        <v>7.5292633703329965</v>
      </c>
      <c r="O20" s="14">
        <f t="shared" si="9"/>
        <v>1228.3730130695867</v>
      </c>
      <c r="P20" s="15">
        <f t="shared" si="10"/>
        <v>1235.9022764399197</v>
      </c>
      <c r="Q20" s="16">
        <f t="shared" si="11"/>
        <v>6.0921187005346638E-3</v>
      </c>
      <c r="R20" s="17">
        <f t="shared" si="12"/>
        <v>0.99390788129946539</v>
      </c>
      <c r="S20" s="18">
        <f t="shared" si="13"/>
        <v>1</v>
      </c>
      <c r="T20">
        <v>67.59</v>
      </c>
      <c r="U20">
        <v>19848.66</v>
      </c>
      <c r="V20" s="6">
        <f t="shared" si="14"/>
        <v>19916.25</v>
      </c>
      <c r="W20" s="13">
        <f t="shared" si="15"/>
        <v>5.6466165413533833</v>
      </c>
      <c r="X20" s="14">
        <f t="shared" si="16"/>
        <v>1409.705965909091</v>
      </c>
      <c r="Y20" s="15">
        <f t="shared" si="17"/>
        <v>1415.3525824504443</v>
      </c>
      <c r="Z20" s="17">
        <f t="shared" si="18"/>
        <v>3.9895476302994545E-3</v>
      </c>
      <c r="AA20" s="17">
        <f t="shared" si="19"/>
        <v>0.99601045236970065</v>
      </c>
      <c r="AB20" s="18">
        <f t="shared" si="20"/>
        <v>1</v>
      </c>
    </row>
    <row r="21" spans="1:28" x14ac:dyDescent="0.35">
      <c r="A21" s="7">
        <v>45383</v>
      </c>
      <c r="B21" s="5">
        <v>3742.69</v>
      </c>
      <c r="C21">
        <v>52210.16</v>
      </c>
      <c r="D21" s="6">
        <f t="shared" si="0"/>
        <v>55952.850000000006</v>
      </c>
      <c r="E21" s="13">
        <f t="shared" si="1"/>
        <v>174.72875816993462</v>
      </c>
      <c r="F21" s="14">
        <f t="shared" si="2"/>
        <v>1706.2143790849673</v>
      </c>
      <c r="G21" s="15">
        <f t="shared" si="3"/>
        <v>1880.943137254902</v>
      </c>
      <c r="H21" s="16">
        <f t="shared" si="4"/>
        <v>9.2894226682970538E-2</v>
      </c>
      <c r="I21" s="17">
        <f t="shared" si="5"/>
        <v>0.90710577331702946</v>
      </c>
      <c r="J21" s="18">
        <f t="shared" si="6"/>
        <v>1</v>
      </c>
      <c r="K21" s="5">
        <v>242.31</v>
      </c>
      <c r="L21">
        <v>38935.06</v>
      </c>
      <c r="M21" s="6">
        <f t="shared" si="7"/>
        <v>39177.369999999995</v>
      </c>
      <c r="N21" s="13">
        <f t="shared" si="8"/>
        <v>12.225529767911201</v>
      </c>
      <c r="O21" s="14">
        <f t="shared" si="9"/>
        <v>1375.3111974567291</v>
      </c>
      <c r="P21" s="15">
        <f t="shared" si="10"/>
        <v>1387.5367272246403</v>
      </c>
      <c r="Q21" s="16">
        <f t="shared" si="11"/>
        <v>8.8109593987935608E-3</v>
      </c>
      <c r="R21" s="17">
        <f t="shared" si="12"/>
        <v>0.99118904060120638</v>
      </c>
      <c r="S21" s="18">
        <f t="shared" si="13"/>
        <v>1</v>
      </c>
      <c r="T21">
        <v>31.92</v>
      </c>
      <c r="U21">
        <v>21715.65</v>
      </c>
      <c r="V21" s="6">
        <f t="shared" si="14"/>
        <v>21747.57</v>
      </c>
      <c r="W21" s="13">
        <f t="shared" si="15"/>
        <v>2.6666666666666665</v>
      </c>
      <c r="X21" s="14">
        <f t="shared" si="16"/>
        <v>1542.3046875</v>
      </c>
      <c r="Y21" s="15">
        <f t="shared" si="17"/>
        <v>1544.9713541666667</v>
      </c>
      <c r="Z21" s="17">
        <f t="shared" si="18"/>
        <v>1.7260298448090157E-3</v>
      </c>
      <c r="AA21" s="17">
        <f t="shared" si="19"/>
        <v>0.99827397015519093</v>
      </c>
      <c r="AB21" s="18">
        <f t="shared" si="20"/>
        <v>0.99999999999999989</v>
      </c>
    </row>
    <row r="22" spans="1:28" x14ac:dyDescent="0.35">
      <c r="A22" s="7">
        <v>45413</v>
      </c>
      <c r="B22" s="5">
        <v>4374.6899999999996</v>
      </c>
      <c r="C22">
        <v>52033.38</v>
      </c>
      <c r="D22" s="6">
        <f t="shared" si="0"/>
        <v>56408.07</v>
      </c>
      <c r="E22" s="13">
        <f t="shared" si="1"/>
        <v>204.23389355742293</v>
      </c>
      <c r="F22" s="14">
        <f t="shared" si="2"/>
        <v>1700.4372549019606</v>
      </c>
      <c r="G22" s="15">
        <f t="shared" si="3"/>
        <v>1904.6711484593836</v>
      </c>
      <c r="H22" s="16">
        <f t="shared" si="4"/>
        <v>0.1072279032118589</v>
      </c>
      <c r="I22" s="17">
        <f t="shared" si="5"/>
        <v>0.89277209678814107</v>
      </c>
      <c r="J22" s="18">
        <f t="shared" si="6"/>
        <v>1</v>
      </c>
      <c r="K22" s="5">
        <v>147.58000000000001</v>
      </c>
      <c r="L22">
        <v>41650.339999999997</v>
      </c>
      <c r="M22" s="6">
        <f t="shared" si="7"/>
        <v>41797.919999999998</v>
      </c>
      <c r="N22" s="13">
        <f t="shared" si="8"/>
        <v>7.4460141271442994</v>
      </c>
      <c r="O22" s="14">
        <f t="shared" si="9"/>
        <v>1471.2235959025079</v>
      </c>
      <c r="P22" s="15">
        <f t="shared" si="10"/>
        <v>1478.6696100296522</v>
      </c>
      <c r="Q22" s="16">
        <f t="shared" si="11"/>
        <v>5.0356172038965369E-3</v>
      </c>
      <c r="R22" s="17">
        <f t="shared" si="12"/>
        <v>0.99496438279610344</v>
      </c>
      <c r="S22" s="18">
        <f t="shared" si="13"/>
        <v>1</v>
      </c>
      <c r="T22">
        <v>59.86</v>
      </c>
      <c r="U22">
        <v>24386.83</v>
      </c>
      <c r="V22" s="6">
        <f t="shared" si="14"/>
        <v>24446.690000000002</v>
      </c>
      <c r="W22" s="13">
        <f t="shared" si="15"/>
        <v>5.0008354218880529</v>
      </c>
      <c r="X22" s="14">
        <f t="shared" si="16"/>
        <v>1732.0191761363637</v>
      </c>
      <c r="Y22" s="15">
        <f t="shared" si="17"/>
        <v>1737.0200115582518</v>
      </c>
      <c r="Z22" s="17">
        <f t="shared" si="18"/>
        <v>2.8789739833808168E-3</v>
      </c>
      <c r="AA22" s="17">
        <f t="shared" si="19"/>
        <v>0.99712102601661923</v>
      </c>
      <c r="AB22" s="18">
        <f t="shared" si="20"/>
        <v>1</v>
      </c>
    </row>
    <row r="23" spans="1:28" x14ac:dyDescent="0.35">
      <c r="A23" s="7">
        <v>45444</v>
      </c>
      <c r="B23" s="5">
        <v>5363.52</v>
      </c>
      <c r="C23">
        <v>45796.3</v>
      </c>
      <c r="D23" s="6">
        <f t="shared" si="0"/>
        <v>51159.820000000007</v>
      </c>
      <c r="E23" s="13">
        <f t="shared" si="1"/>
        <v>250.39775910364145</v>
      </c>
      <c r="F23" s="14">
        <f t="shared" si="2"/>
        <v>1496.6111111111111</v>
      </c>
      <c r="G23" s="15">
        <f t="shared" si="3"/>
        <v>1747.0088702147525</v>
      </c>
      <c r="H23" s="16">
        <f t="shared" si="4"/>
        <v>0.14332941484885597</v>
      </c>
      <c r="I23" s="17">
        <f t="shared" si="5"/>
        <v>0.85667058515114403</v>
      </c>
      <c r="J23" s="18">
        <f t="shared" si="6"/>
        <v>1</v>
      </c>
      <c r="K23" s="5">
        <v>237.9</v>
      </c>
      <c r="L23">
        <v>39842.730000000003</v>
      </c>
      <c r="M23" s="6">
        <f t="shared" si="7"/>
        <v>40080.630000000005</v>
      </c>
      <c r="N23" s="13">
        <f t="shared" si="8"/>
        <v>12.003027245206862</v>
      </c>
      <c r="O23" s="14">
        <f t="shared" si="9"/>
        <v>1407.3730130695869</v>
      </c>
      <c r="P23" s="15">
        <f t="shared" si="10"/>
        <v>1419.3760403147937</v>
      </c>
      <c r="Q23" s="16">
        <f t="shared" si="11"/>
        <v>8.4565519666971352E-3</v>
      </c>
      <c r="R23" s="17">
        <f t="shared" si="12"/>
        <v>0.99154344803330297</v>
      </c>
      <c r="S23" s="18">
        <f t="shared" si="13"/>
        <v>1</v>
      </c>
      <c r="T23">
        <v>163.62</v>
      </c>
      <c r="U23">
        <v>24128.49</v>
      </c>
      <c r="V23" s="6">
        <f t="shared" si="14"/>
        <v>24292.11</v>
      </c>
      <c r="W23" s="13">
        <f t="shared" si="15"/>
        <v>13.669172932330827</v>
      </c>
      <c r="X23" s="14">
        <f t="shared" si="16"/>
        <v>1713.6711647727275</v>
      </c>
      <c r="Y23" s="15">
        <f t="shared" si="17"/>
        <v>1727.3403377050583</v>
      </c>
      <c r="Z23" s="17">
        <f t="shared" si="18"/>
        <v>7.9134219435248471E-3</v>
      </c>
      <c r="AA23" s="17">
        <f t="shared" si="19"/>
        <v>0.99208657805647515</v>
      </c>
      <c r="AB23" s="18">
        <f t="shared" si="20"/>
        <v>1</v>
      </c>
    </row>
    <row r="24" spans="1:28" x14ac:dyDescent="0.35">
      <c r="A24" s="7">
        <v>45474</v>
      </c>
      <c r="B24" s="5">
        <v>8672.1</v>
      </c>
      <c r="C24">
        <v>45107.47</v>
      </c>
      <c r="D24" s="6">
        <f t="shared" si="0"/>
        <v>53779.57</v>
      </c>
      <c r="E24" s="13">
        <f t="shared" si="1"/>
        <v>404.859943977591</v>
      </c>
      <c r="F24" s="14">
        <f t="shared" si="2"/>
        <v>1474.1003267973856</v>
      </c>
      <c r="G24" s="15">
        <f t="shared" si="3"/>
        <v>1878.9602707749766</v>
      </c>
      <c r="H24" s="16">
        <f t="shared" si="4"/>
        <v>0.215470199277075</v>
      </c>
      <c r="I24" s="17">
        <f t="shared" si="5"/>
        <v>0.784529800722925</v>
      </c>
      <c r="J24" s="18">
        <f t="shared" si="6"/>
        <v>1</v>
      </c>
      <c r="K24" s="5">
        <v>524.29999999999995</v>
      </c>
      <c r="L24">
        <v>38971.99</v>
      </c>
      <c r="M24" s="6">
        <f t="shared" si="7"/>
        <v>39496.29</v>
      </c>
      <c r="N24" s="13">
        <f t="shared" si="8"/>
        <v>26.45307769929364</v>
      </c>
      <c r="O24" s="14">
        <f t="shared" si="9"/>
        <v>1376.6156835040622</v>
      </c>
      <c r="P24" s="15">
        <f t="shared" si="10"/>
        <v>1403.0687612033557</v>
      </c>
      <c r="Q24" s="16">
        <f t="shared" si="11"/>
        <v>1.8853728648769785E-2</v>
      </c>
      <c r="R24" s="17">
        <f t="shared" si="12"/>
        <v>0.98114627135123034</v>
      </c>
      <c r="S24" s="18">
        <f t="shared" si="13"/>
        <v>1.0000000000000002</v>
      </c>
      <c r="T24">
        <v>163.61000000000001</v>
      </c>
      <c r="U24">
        <v>26843.26</v>
      </c>
      <c r="V24" s="6">
        <f t="shared" si="14"/>
        <v>27006.87</v>
      </c>
      <c r="W24" s="13">
        <f t="shared" si="15"/>
        <v>13.668337510442774</v>
      </c>
      <c r="X24" s="14">
        <f t="shared" si="16"/>
        <v>1906.481534090909</v>
      </c>
      <c r="Y24" s="15">
        <f t="shared" si="17"/>
        <v>1920.1498716013518</v>
      </c>
      <c r="Z24" s="17">
        <f t="shared" si="18"/>
        <v>7.1183701400577438E-3</v>
      </c>
      <c r="AA24" s="17">
        <f t="shared" si="19"/>
        <v>0.99288162985994222</v>
      </c>
      <c r="AB24" s="18">
        <f t="shared" si="20"/>
        <v>1</v>
      </c>
    </row>
    <row r="25" spans="1:28" x14ac:dyDescent="0.35">
      <c r="A25" s="7">
        <v>45505</v>
      </c>
      <c r="B25" s="5">
        <v>9654.0499999999993</v>
      </c>
      <c r="C25">
        <v>43641.87</v>
      </c>
      <c r="D25" s="6">
        <f t="shared" si="0"/>
        <v>53295.92</v>
      </c>
      <c r="E25" s="13">
        <f t="shared" si="1"/>
        <v>450.70261437908488</v>
      </c>
      <c r="F25" s="14">
        <f t="shared" si="2"/>
        <v>1426.2049019607844</v>
      </c>
      <c r="G25" s="15">
        <f t="shared" si="3"/>
        <v>1876.9075163398693</v>
      </c>
      <c r="H25" s="16">
        <f t="shared" si="4"/>
        <v>0.2401304328824862</v>
      </c>
      <c r="I25" s="17">
        <f t="shared" si="5"/>
        <v>0.75986956711751374</v>
      </c>
      <c r="J25" s="18">
        <f t="shared" si="6"/>
        <v>1</v>
      </c>
      <c r="K25" s="5">
        <v>1022.24</v>
      </c>
      <c r="L25">
        <v>38709.69</v>
      </c>
      <c r="M25" s="6">
        <f t="shared" si="7"/>
        <v>39731.93</v>
      </c>
      <c r="N25" s="13">
        <f t="shared" si="8"/>
        <v>51.576185671039354</v>
      </c>
      <c r="O25" s="14">
        <f t="shared" si="9"/>
        <v>1367.3504062168847</v>
      </c>
      <c r="P25" s="15">
        <f t="shared" si="10"/>
        <v>1418.9265918879241</v>
      </c>
      <c r="Q25" s="16">
        <f t="shared" si="11"/>
        <v>3.6348734293869076E-2</v>
      </c>
      <c r="R25" s="17">
        <f t="shared" si="12"/>
        <v>0.96365126570613091</v>
      </c>
      <c r="S25" s="18">
        <f t="shared" si="13"/>
        <v>1</v>
      </c>
      <c r="T25">
        <v>131.69</v>
      </c>
      <c r="U25">
        <v>22757.78</v>
      </c>
      <c r="V25" s="6">
        <f t="shared" si="14"/>
        <v>22889.469999999998</v>
      </c>
      <c r="W25" s="13">
        <f t="shared" si="15"/>
        <v>11.001670843776106</v>
      </c>
      <c r="X25" s="14">
        <f t="shared" si="16"/>
        <v>1616.3196022727273</v>
      </c>
      <c r="Y25" s="15">
        <f t="shared" si="17"/>
        <v>1627.3212731165033</v>
      </c>
      <c r="Z25" s="17">
        <f t="shared" si="18"/>
        <v>6.7606016252136055E-3</v>
      </c>
      <c r="AA25" s="17">
        <f t="shared" si="19"/>
        <v>0.99323939837478636</v>
      </c>
      <c r="AB25" s="18">
        <f t="shared" si="20"/>
        <v>1</v>
      </c>
    </row>
    <row r="26" spans="1:28" x14ac:dyDescent="0.35">
      <c r="A26" s="7">
        <v>45536</v>
      </c>
      <c r="B26" s="5">
        <v>11261.15</v>
      </c>
      <c r="C26">
        <v>40619</v>
      </c>
      <c r="D26" s="6">
        <f t="shared" si="0"/>
        <v>51880.15</v>
      </c>
      <c r="E26" s="13">
        <f t="shared" si="1"/>
        <v>525.73062558356673</v>
      </c>
      <c r="F26" s="14">
        <f t="shared" si="2"/>
        <v>1327.4183006535948</v>
      </c>
      <c r="G26" s="15">
        <f t="shared" si="3"/>
        <v>1853.1489262371615</v>
      </c>
      <c r="H26" s="16">
        <f t="shared" si="4"/>
        <v>0.28369583153312367</v>
      </c>
      <c r="I26" s="17">
        <f t="shared" si="5"/>
        <v>0.71630416846687639</v>
      </c>
      <c r="J26" s="18">
        <f t="shared" si="6"/>
        <v>1</v>
      </c>
      <c r="K26" s="5">
        <v>1511.25</v>
      </c>
      <c r="L26">
        <v>37144.44</v>
      </c>
      <c r="M26" s="6">
        <f t="shared" si="7"/>
        <v>38655.69</v>
      </c>
      <c r="N26" s="13">
        <f t="shared" si="8"/>
        <v>76.248738647830478</v>
      </c>
      <c r="O26" s="14">
        <f t="shared" si="9"/>
        <v>1312.0607559166374</v>
      </c>
      <c r="P26" s="15">
        <f t="shared" si="10"/>
        <v>1388.309494564468</v>
      </c>
      <c r="Q26" s="16">
        <f t="shared" si="11"/>
        <v>5.4922003304278176E-2</v>
      </c>
      <c r="R26" s="17">
        <f t="shared" si="12"/>
        <v>0.94507799669572179</v>
      </c>
      <c r="S26" s="18">
        <f t="shared" si="13"/>
        <v>1</v>
      </c>
      <c r="T26">
        <v>139.66999999999999</v>
      </c>
      <c r="U26">
        <v>26647.67</v>
      </c>
      <c r="V26" s="6">
        <f t="shared" si="14"/>
        <v>26787.339999999997</v>
      </c>
      <c r="W26" s="13">
        <f t="shared" si="15"/>
        <v>11.668337510442772</v>
      </c>
      <c r="X26" s="14">
        <f t="shared" si="16"/>
        <v>1892.5901988636363</v>
      </c>
      <c r="Y26" s="15">
        <f t="shared" si="17"/>
        <v>1904.2585363740791</v>
      </c>
      <c r="Z26" s="17">
        <f t="shared" si="18"/>
        <v>6.1274964966997547E-3</v>
      </c>
      <c r="AA26" s="17">
        <f t="shared" si="19"/>
        <v>0.99387250350330025</v>
      </c>
      <c r="AB26" s="18">
        <f t="shared" si="20"/>
        <v>1</v>
      </c>
    </row>
    <row r="27" spans="1:28" x14ac:dyDescent="0.35">
      <c r="A27" s="7">
        <v>45566</v>
      </c>
      <c r="B27" s="5">
        <v>12642.67</v>
      </c>
      <c r="C27">
        <v>40159.06</v>
      </c>
      <c r="D27" s="6">
        <f t="shared" si="0"/>
        <v>52801.729999999996</v>
      </c>
      <c r="E27" s="13">
        <f t="shared" si="1"/>
        <v>590.22735760971045</v>
      </c>
      <c r="F27" s="14">
        <f t="shared" si="2"/>
        <v>1312.3875816993464</v>
      </c>
      <c r="G27" s="15">
        <f t="shared" si="3"/>
        <v>1902.6149393090568</v>
      </c>
      <c r="H27" s="16">
        <f t="shared" si="4"/>
        <v>0.31021902825174608</v>
      </c>
      <c r="I27" s="17">
        <f t="shared" si="5"/>
        <v>0.68978097174825392</v>
      </c>
      <c r="J27" s="18">
        <f t="shared" si="6"/>
        <v>1</v>
      </c>
      <c r="K27" s="5">
        <v>1311.88</v>
      </c>
      <c r="L27">
        <v>35167.269999999997</v>
      </c>
      <c r="M27" s="6">
        <f t="shared" si="7"/>
        <v>36479.149999999994</v>
      </c>
      <c r="N27" s="13">
        <f t="shared" si="8"/>
        <v>66.189707366296673</v>
      </c>
      <c r="O27" s="14">
        <f t="shared" si="9"/>
        <v>1242.2207700459201</v>
      </c>
      <c r="P27" s="15">
        <f t="shared" si="10"/>
        <v>1308.4104774122168</v>
      </c>
      <c r="Q27" s="16">
        <f t="shared" si="11"/>
        <v>5.0587876288798246E-2</v>
      </c>
      <c r="R27" s="17">
        <f t="shared" si="12"/>
        <v>0.94941212371120176</v>
      </c>
      <c r="S27" s="18">
        <f t="shared" si="13"/>
        <v>1</v>
      </c>
      <c r="T27">
        <v>175.58</v>
      </c>
      <c r="U27">
        <v>27573.69</v>
      </c>
      <c r="V27" s="6">
        <f t="shared" si="14"/>
        <v>27749.27</v>
      </c>
      <c r="W27" s="13">
        <f t="shared" si="15"/>
        <v>14.668337510442774</v>
      </c>
      <c r="X27" s="14">
        <f t="shared" si="16"/>
        <v>1958.3586647727273</v>
      </c>
      <c r="Y27" s="15">
        <f t="shared" si="17"/>
        <v>1973.0270022831701</v>
      </c>
      <c r="Z27" s="17">
        <f t="shared" si="18"/>
        <v>7.4344332304974526E-3</v>
      </c>
      <c r="AA27" s="17">
        <f t="shared" si="19"/>
        <v>0.99256556676950247</v>
      </c>
      <c r="AB27" s="18">
        <f t="shared" si="20"/>
        <v>0.99999999999999989</v>
      </c>
    </row>
    <row r="28" spans="1:28" x14ac:dyDescent="0.35">
      <c r="A28" s="7">
        <v>45597</v>
      </c>
      <c r="B28" s="5">
        <v>13431.84</v>
      </c>
      <c r="C28">
        <v>36681.64</v>
      </c>
      <c r="D28" s="6">
        <f t="shared" si="0"/>
        <v>50113.479999999996</v>
      </c>
      <c r="E28" s="13">
        <f t="shared" si="1"/>
        <v>627.07002801120439</v>
      </c>
      <c r="F28" s="14">
        <f t="shared" si="2"/>
        <v>1198.746405228758</v>
      </c>
      <c r="G28" s="15">
        <f t="shared" si="3"/>
        <v>1825.8164332399624</v>
      </c>
      <c r="H28" s="16">
        <f t="shared" si="4"/>
        <v>0.34344637094675012</v>
      </c>
      <c r="I28" s="17">
        <f t="shared" si="5"/>
        <v>0.65655362905324988</v>
      </c>
      <c r="J28" s="18">
        <f t="shared" si="6"/>
        <v>1</v>
      </c>
      <c r="K28" s="5">
        <v>1365.13</v>
      </c>
      <c r="L28">
        <v>35284.839999999997</v>
      </c>
      <c r="M28" s="6">
        <f t="shared" si="7"/>
        <v>36649.969999999994</v>
      </c>
      <c r="N28" s="13">
        <f t="shared" si="8"/>
        <v>68.876387487386481</v>
      </c>
      <c r="O28" s="14">
        <f t="shared" si="9"/>
        <v>1246.3737195337335</v>
      </c>
      <c r="P28" s="15">
        <f t="shared" si="10"/>
        <v>1315.2501070211199</v>
      </c>
      <c r="Q28" s="16">
        <f t="shared" si="11"/>
        <v>5.2367520914621359E-2</v>
      </c>
      <c r="R28" s="17">
        <f t="shared" si="12"/>
        <v>0.94763247908537873</v>
      </c>
      <c r="S28" s="18">
        <f t="shared" si="13"/>
        <v>1</v>
      </c>
      <c r="T28">
        <v>191.56</v>
      </c>
      <c r="U28">
        <v>25716.61</v>
      </c>
      <c r="V28" s="6">
        <f t="shared" si="14"/>
        <v>25908.170000000002</v>
      </c>
      <c r="W28" s="13">
        <f t="shared" si="15"/>
        <v>16.003341687552215</v>
      </c>
      <c r="X28" s="14">
        <f t="shared" si="16"/>
        <v>1826.463778409091</v>
      </c>
      <c r="Y28" s="15">
        <f t="shared" si="17"/>
        <v>1842.4671200966432</v>
      </c>
      <c r="Z28" s="17">
        <f t="shared" si="18"/>
        <v>8.685822131096043E-3</v>
      </c>
      <c r="AA28" s="17">
        <f t="shared" si="19"/>
        <v>0.99131417786890397</v>
      </c>
      <c r="AB28" s="18">
        <f t="shared" si="20"/>
        <v>1</v>
      </c>
    </row>
    <row r="29" spans="1:28" x14ac:dyDescent="0.35">
      <c r="A29" s="7">
        <v>45627</v>
      </c>
      <c r="B29" s="5">
        <v>14949.89</v>
      </c>
      <c r="C29">
        <v>37897.629999999997</v>
      </c>
      <c r="D29" s="6">
        <f t="shared" si="0"/>
        <v>52847.519999999997</v>
      </c>
      <c r="E29" s="13">
        <f t="shared" si="1"/>
        <v>697.94070961718012</v>
      </c>
      <c r="F29" s="14">
        <f t="shared" si="2"/>
        <v>1238.4846405228757</v>
      </c>
      <c r="G29" s="15">
        <f t="shared" si="3"/>
        <v>1936.4253501400558</v>
      </c>
      <c r="H29" s="16">
        <f t="shared" si="4"/>
        <v>0.36042737695346749</v>
      </c>
      <c r="I29" s="17">
        <f t="shared" si="5"/>
        <v>0.63957262304653251</v>
      </c>
      <c r="J29" s="18">
        <f t="shared" si="6"/>
        <v>1</v>
      </c>
      <c r="K29" s="5">
        <v>1731.78</v>
      </c>
      <c r="L29">
        <v>37338.980000000003</v>
      </c>
      <c r="M29" s="6">
        <f t="shared" si="7"/>
        <v>39070.76</v>
      </c>
      <c r="N29" s="13">
        <f t="shared" si="8"/>
        <v>87.375378405650849</v>
      </c>
      <c r="O29" s="14">
        <f t="shared" si="9"/>
        <v>1318.932532673967</v>
      </c>
      <c r="P29" s="15">
        <f t="shared" si="10"/>
        <v>1406.307911079618</v>
      </c>
      <c r="Q29" s="16">
        <f t="shared" si="11"/>
        <v>6.2131043790099323E-2</v>
      </c>
      <c r="R29" s="17">
        <f t="shared" si="12"/>
        <v>0.93786895620990063</v>
      </c>
      <c r="S29" s="18">
        <f t="shared" si="13"/>
        <v>1</v>
      </c>
      <c r="T29">
        <v>115.73</v>
      </c>
      <c r="U29">
        <v>26682.05</v>
      </c>
      <c r="V29" s="6">
        <f t="shared" si="14"/>
        <v>26797.78</v>
      </c>
      <c r="W29" s="13">
        <f t="shared" si="15"/>
        <v>9.6683375104427736</v>
      </c>
      <c r="X29" s="14">
        <f t="shared" si="16"/>
        <v>1895.0319602272727</v>
      </c>
      <c r="Y29" s="15">
        <f t="shared" si="17"/>
        <v>1904.7002977377156</v>
      </c>
      <c r="Z29" s="17">
        <f t="shared" si="18"/>
        <v>5.0760413708793046E-3</v>
      </c>
      <c r="AA29" s="17">
        <f t="shared" si="19"/>
        <v>0.99492395862912064</v>
      </c>
      <c r="AB29" s="18">
        <f t="shared" si="20"/>
        <v>1</v>
      </c>
    </row>
    <row r="30" spans="1:28" x14ac:dyDescent="0.35">
      <c r="A30" s="7">
        <v>45658</v>
      </c>
      <c r="B30" s="5">
        <v>16026.14</v>
      </c>
      <c r="C30">
        <v>33741.21</v>
      </c>
      <c r="D30" s="6">
        <f t="shared" si="0"/>
        <v>49767.35</v>
      </c>
      <c r="E30" s="13">
        <f t="shared" si="1"/>
        <v>748.18580765639581</v>
      </c>
      <c r="F30" s="14">
        <f t="shared" si="2"/>
        <v>1102.6539215686273</v>
      </c>
      <c r="G30" s="15">
        <f t="shared" si="3"/>
        <v>1850.8397292250231</v>
      </c>
      <c r="H30" s="16">
        <f t="shared" si="4"/>
        <v>0.40424127267338994</v>
      </c>
      <c r="I30" s="17">
        <f t="shared" si="5"/>
        <v>0.59575872732661006</v>
      </c>
      <c r="J30" s="18">
        <f t="shared" si="6"/>
        <v>1</v>
      </c>
      <c r="K30" s="5">
        <v>2210.56</v>
      </c>
      <c r="L30">
        <v>38661.58</v>
      </c>
      <c r="M30" s="6">
        <f t="shared" si="7"/>
        <v>40872.14</v>
      </c>
      <c r="N30" s="13">
        <f t="shared" si="8"/>
        <v>111.53178607467204</v>
      </c>
      <c r="O30" s="14">
        <f t="shared" si="9"/>
        <v>1365.6510067114095</v>
      </c>
      <c r="P30" s="15">
        <f t="shared" si="10"/>
        <v>1477.1827927860816</v>
      </c>
      <c r="Q30" s="16">
        <f t="shared" si="11"/>
        <v>7.5503036333312831E-2</v>
      </c>
      <c r="R30" s="17">
        <f t="shared" si="12"/>
        <v>0.92449696366668721</v>
      </c>
      <c r="S30" s="18">
        <f t="shared" si="13"/>
        <v>1</v>
      </c>
      <c r="T30">
        <v>143.66</v>
      </c>
      <c r="U30">
        <v>26782.06</v>
      </c>
      <c r="V30" s="6">
        <f t="shared" si="14"/>
        <v>26925.72</v>
      </c>
      <c r="W30" s="13">
        <f t="shared" si="15"/>
        <v>12.001670843776106</v>
      </c>
      <c r="X30" s="14">
        <f t="shared" si="16"/>
        <v>1902.1349431818182</v>
      </c>
      <c r="Y30" s="15">
        <f t="shared" si="17"/>
        <v>1914.1366140255943</v>
      </c>
      <c r="Z30" s="17">
        <f t="shared" si="18"/>
        <v>6.2700179056371305E-3</v>
      </c>
      <c r="AA30" s="17">
        <f t="shared" si="19"/>
        <v>0.99372998209436292</v>
      </c>
      <c r="AB30" s="18">
        <f t="shared" si="20"/>
        <v>1</v>
      </c>
    </row>
    <row r="31" spans="1:28" x14ac:dyDescent="0.35">
      <c r="A31" s="7">
        <v>45689</v>
      </c>
      <c r="B31" s="5">
        <v>18733.86</v>
      </c>
      <c r="C31">
        <v>27761.33</v>
      </c>
      <c r="D31" s="6">
        <f t="shared" si="0"/>
        <v>46495.19</v>
      </c>
      <c r="E31" s="13">
        <f t="shared" si="1"/>
        <v>874.59663865546213</v>
      </c>
      <c r="F31" s="14">
        <f t="shared" si="2"/>
        <v>907.23300653594777</v>
      </c>
      <c r="G31" s="15">
        <f t="shared" si="3"/>
        <v>1781.8296451914098</v>
      </c>
      <c r="H31" s="16">
        <f t="shared" si="4"/>
        <v>0.49084189446264948</v>
      </c>
      <c r="I31" s="17">
        <f t="shared" si="5"/>
        <v>0.50915810553735064</v>
      </c>
      <c r="J31" s="18">
        <f t="shared" si="6"/>
        <v>1</v>
      </c>
      <c r="K31" s="5">
        <v>1736.46</v>
      </c>
      <c r="L31">
        <v>30543.279999999999</v>
      </c>
      <c r="M31" s="6">
        <f t="shared" si="7"/>
        <v>32279.739999999998</v>
      </c>
      <c r="N31" s="13">
        <f t="shared" si="8"/>
        <v>87.61150353178607</v>
      </c>
      <c r="O31" s="14">
        <f t="shared" si="9"/>
        <v>1078.8866125044153</v>
      </c>
      <c r="P31" s="15">
        <f t="shared" si="10"/>
        <v>1166.4981160362013</v>
      </c>
      <c r="Q31" s="16">
        <f t="shared" si="11"/>
        <v>7.5106425228951779E-2</v>
      </c>
      <c r="R31" s="17">
        <f t="shared" si="12"/>
        <v>0.92489357477104828</v>
      </c>
      <c r="S31" s="18">
        <f t="shared" si="13"/>
        <v>1</v>
      </c>
      <c r="T31">
        <v>127.71</v>
      </c>
      <c r="U31">
        <v>22734.5</v>
      </c>
      <c r="V31" s="6">
        <f t="shared" si="14"/>
        <v>22862.21</v>
      </c>
      <c r="W31" s="13">
        <f t="shared" si="15"/>
        <v>10.669172932330826</v>
      </c>
      <c r="X31" s="14">
        <f t="shared" si="16"/>
        <v>1614.6661931818182</v>
      </c>
      <c r="Y31" s="15">
        <f t="shared" si="17"/>
        <v>1625.3353661141491</v>
      </c>
      <c r="Z31" s="17">
        <f t="shared" si="18"/>
        <v>6.5642901488316705E-3</v>
      </c>
      <c r="AA31" s="17">
        <f t="shared" si="19"/>
        <v>0.99343570985116836</v>
      </c>
      <c r="AB31" s="18">
        <f t="shared" si="20"/>
        <v>1</v>
      </c>
    </row>
    <row r="32" spans="1:28" x14ac:dyDescent="0.35">
      <c r="A32" s="7">
        <v>45717</v>
      </c>
      <c r="B32" s="5">
        <v>23365.85</v>
      </c>
      <c r="C32">
        <v>23964.29</v>
      </c>
      <c r="D32" s="6">
        <f t="shared" si="0"/>
        <v>47330.14</v>
      </c>
      <c r="E32" s="13">
        <f t="shared" si="1"/>
        <v>1090.8426704014937</v>
      </c>
      <c r="F32" s="14">
        <f t="shared" si="2"/>
        <v>783.14673202614381</v>
      </c>
      <c r="G32" s="15">
        <f t="shared" si="3"/>
        <v>1873.9894024276375</v>
      </c>
      <c r="H32" s="16">
        <f t="shared" si="4"/>
        <v>0.58209649904549854</v>
      </c>
      <c r="I32" s="17">
        <f t="shared" si="5"/>
        <v>0.41790350095450146</v>
      </c>
      <c r="J32" s="18">
        <f t="shared" si="6"/>
        <v>1</v>
      </c>
      <c r="K32" s="5">
        <v>2062.52</v>
      </c>
      <c r="L32">
        <v>34385.980000000003</v>
      </c>
      <c r="M32" s="6">
        <f t="shared" si="7"/>
        <v>36448.5</v>
      </c>
      <c r="N32" s="13">
        <f t="shared" si="8"/>
        <v>104.06256306760848</v>
      </c>
      <c r="O32" s="14">
        <f t="shared" si="9"/>
        <v>1214.6231013776053</v>
      </c>
      <c r="P32" s="15">
        <f t="shared" si="10"/>
        <v>1318.6856644452137</v>
      </c>
      <c r="Q32" s="16">
        <f t="shared" si="11"/>
        <v>7.8913850262707461E-2</v>
      </c>
      <c r="R32" s="17">
        <f t="shared" si="12"/>
        <v>0.92108614973729264</v>
      </c>
      <c r="S32" s="18">
        <f t="shared" si="13"/>
        <v>1</v>
      </c>
      <c r="T32">
        <v>107.75</v>
      </c>
      <c r="U32">
        <v>24788.82</v>
      </c>
      <c r="V32" s="6">
        <f t="shared" si="14"/>
        <v>24896.57</v>
      </c>
      <c r="W32" s="13">
        <f t="shared" si="15"/>
        <v>9.0016708437761057</v>
      </c>
      <c r="X32" s="14">
        <f t="shared" si="16"/>
        <v>1760.5696022727273</v>
      </c>
      <c r="Y32" s="15">
        <f t="shared" si="17"/>
        <v>1769.5712731165033</v>
      </c>
      <c r="Z32" s="17">
        <f t="shared" si="18"/>
        <v>5.0869218892340496E-3</v>
      </c>
      <c r="AA32" s="17">
        <f t="shared" si="19"/>
        <v>0.99491307811076601</v>
      </c>
      <c r="AB32" s="18">
        <f t="shared" si="20"/>
        <v>1</v>
      </c>
    </row>
    <row r="33" spans="1:28" x14ac:dyDescent="0.35">
      <c r="A33" s="7">
        <v>45748</v>
      </c>
      <c r="B33" s="5">
        <v>27703.56</v>
      </c>
      <c r="C33">
        <v>18392.27</v>
      </c>
      <c r="D33" s="6">
        <f t="shared" si="0"/>
        <v>46095.83</v>
      </c>
      <c r="E33" s="13">
        <f t="shared" si="1"/>
        <v>1293.3501400560224</v>
      </c>
      <c r="F33" s="14">
        <f t="shared" si="2"/>
        <v>601.05457516339868</v>
      </c>
      <c r="G33" s="15">
        <f t="shared" si="3"/>
        <v>1894.4047152194212</v>
      </c>
      <c r="H33" s="16">
        <f t="shared" si="4"/>
        <v>0.68272113644217725</v>
      </c>
      <c r="I33" s="17">
        <f t="shared" si="5"/>
        <v>0.3172788635578227</v>
      </c>
      <c r="J33" s="18">
        <f t="shared" si="6"/>
        <v>1</v>
      </c>
      <c r="K33" s="5">
        <v>1906.65</v>
      </c>
      <c r="L33">
        <v>35188.17</v>
      </c>
      <c r="M33" s="6">
        <f t="shared" si="7"/>
        <v>37094.82</v>
      </c>
      <c r="N33" s="13">
        <f t="shared" si="8"/>
        <v>96.198284561049448</v>
      </c>
      <c r="O33" s="14">
        <f t="shared" si="9"/>
        <v>1242.9590250794772</v>
      </c>
      <c r="P33" s="15">
        <f t="shared" si="10"/>
        <v>1339.1573096405266</v>
      </c>
      <c r="Q33" s="16">
        <f t="shared" si="11"/>
        <v>7.1834939680740117E-2</v>
      </c>
      <c r="R33" s="17">
        <f t="shared" si="12"/>
        <v>0.92816506031925994</v>
      </c>
      <c r="S33" s="18">
        <f t="shared" si="13"/>
        <v>1</v>
      </c>
      <c r="T33">
        <v>67.84</v>
      </c>
      <c r="U33">
        <v>24187.919999999998</v>
      </c>
      <c r="V33" s="6">
        <f t="shared" si="14"/>
        <v>24255.759999999998</v>
      </c>
      <c r="W33" s="13">
        <f t="shared" si="15"/>
        <v>5.6675020885547198</v>
      </c>
      <c r="X33" s="14">
        <f t="shared" si="16"/>
        <v>1717.8920454545453</v>
      </c>
      <c r="Y33" s="15">
        <f t="shared" si="17"/>
        <v>1723.5595475431001</v>
      </c>
      <c r="Z33" s="17">
        <f t="shared" si="18"/>
        <v>3.2882542971222734E-3</v>
      </c>
      <c r="AA33" s="17">
        <f t="shared" si="19"/>
        <v>0.99671174570287768</v>
      </c>
      <c r="AB33" s="18">
        <f t="shared" si="20"/>
        <v>1</v>
      </c>
    </row>
    <row r="34" spans="1:28" x14ac:dyDescent="0.35">
      <c r="A34" s="7">
        <v>45778</v>
      </c>
      <c r="B34" s="5">
        <v>28458.32</v>
      </c>
      <c r="C34">
        <v>19329.68</v>
      </c>
      <c r="D34" s="6">
        <f t="shared" si="0"/>
        <v>47788</v>
      </c>
      <c r="E34" s="13">
        <f t="shared" si="1"/>
        <v>1328.5863678804853</v>
      </c>
      <c r="F34" s="14">
        <f t="shared" si="2"/>
        <v>631.68888888888887</v>
      </c>
      <c r="G34" s="15">
        <f t="shared" si="3"/>
        <v>1960.2752567693742</v>
      </c>
      <c r="H34" s="16">
        <f t="shared" si="4"/>
        <v>0.67775500572815373</v>
      </c>
      <c r="I34" s="17">
        <f t="shared" si="5"/>
        <v>0.32224499427184622</v>
      </c>
      <c r="J34" s="18">
        <f t="shared" si="6"/>
        <v>1</v>
      </c>
      <c r="K34" s="5">
        <v>2324.62</v>
      </c>
      <c r="L34">
        <v>36254.339999999997</v>
      </c>
      <c r="M34" s="6">
        <f t="shared" si="7"/>
        <v>38578.959999999999</v>
      </c>
      <c r="N34" s="13">
        <f t="shared" si="8"/>
        <v>117.28657921291624</v>
      </c>
      <c r="O34" s="14">
        <f t="shared" si="9"/>
        <v>1280.6195690568702</v>
      </c>
      <c r="P34" s="15">
        <f t="shared" si="10"/>
        <v>1397.9061482697864</v>
      </c>
      <c r="Q34" s="16">
        <f t="shared" si="11"/>
        <v>8.3901611963066294E-2</v>
      </c>
      <c r="R34" s="17">
        <f t="shared" si="12"/>
        <v>0.91609838803693378</v>
      </c>
      <c r="S34" s="18">
        <f t="shared" si="13"/>
        <v>1</v>
      </c>
      <c r="T34">
        <v>67.84</v>
      </c>
      <c r="U34">
        <v>25093.99</v>
      </c>
      <c r="V34" s="6">
        <f t="shared" si="14"/>
        <v>25161.83</v>
      </c>
      <c r="W34" s="13">
        <f t="shared" si="15"/>
        <v>5.6675020885547198</v>
      </c>
      <c r="X34" s="14">
        <f t="shared" si="16"/>
        <v>1782.2436079545455</v>
      </c>
      <c r="Y34" s="15">
        <f t="shared" si="17"/>
        <v>1787.9111100431003</v>
      </c>
      <c r="Z34" s="17">
        <f t="shared" si="18"/>
        <v>3.1699014882334369E-3</v>
      </c>
      <c r="AA34" s="17">
        <f t="shared" si="19"/>
        <v>0.99683009851176652</v>
      </c>
      <c r="AB34" s="18">
        <f t="shared" si="20"/>
        <v>1</v>
      </c>
    </row>
    <row r="35" spans="1:28" x14ac:dyDescent="0.35">
      <c r="A35" s="7">
        <v>45809</v>
      </c>
      <c r="B35" s="5">
        <v>27539.79</v>
      </c>
      <c r="C35">
        <v>18373.62</v>
      </c>
      <c r="D35" s="6">
        <f t="shared" si="0"/>
        <v>45913.41</v>
      </c>
      <c r="E35" s="13">
        <f t="shared" si="1"/>
        <v>1285.7044817927169</v>
      </c>
      <c r="F35" s="14">
        <f t="shared" si="2"/>
        <v>600.44509803921562</v>
      </c>
      <c r="G35" s="15">
        <f t="shared" si="3"/>
        <v>1886.1495798319324</v>
      </c>
      <c r="H35" s="16">
        <f t="shared" si="4"/>
        <v>0.68165563088972037</v>
      </c>
      <c r="I35" s="17">
        <f t="shared" si="5"/>
        <v>0.31834436911027969</v>
      </c>
      <c r="J35" s="18">
        <f t="shared" si="6"/>
        <v>1</v>
      </c>
      <c r="K35" s="5">
        <v>1956.76</v>
      </c>
      <c r="L35">
        <v>34025.160000000003</v>
      </c>
      <c r="M35" s="6">
        <f t="shared" si="7"/>
        <v>35981.920000000006</v>
      </c>
      <c r="N35" s="13">
        <f t="shared" si="8"/>
        <v>98.726538849646815</v>
      </c>
      <c r="O35" s="14">
        <f t="shared" si="9"/>
        <v>1201.8777817025787</v>
      </c>
      <c r="P35" s="15">
        <f t="shared" si="10"/>
        <v>1300.6043205522255</v>
      </c>
      <c r="Q35" s="16">
        <f t="shared" si="11"/>
        <v>7.590820458579467E-2</v>
      </c>
      <c r="R35" s="17">
        <f t="shared" si="12"/>
        <v>0.92409179541420527</v>
      </c>
      <c r="S35" s="18">
        <f t="shared" si="13"/>
        <v>1</v>
      </c>
      <c r="T35">
        <v>71.83</v>
      </c>
      <c r="U35">
        <v>28550.33</v>
      </c>
      <c r="V35" s="6">
        <f t="shared" si="14"/>
        <v>28622.160000000003</v>
      </c>
      <c r="W35" s="13">
        <f t="shared" si="15"/>
        <v>6.0008354218880529</v>
      </c>
      <c r="X35" s="14">
        <f t="shared" si="16"/>
        <v>2027.7223011363637</v>
      </c>
      <c r="Y35" s="15">
        <f t="shared" si="17"/>
        <v>2033.7231365582518</v>
      </c>
      <c r="Z35" s="17">
        <f t="shared" si="18"/>
        <v>2.9506648737071942E-3</v>
      </c>
      <c r="AA35" s="17">
        <f t="shared" si="19"/>
        <v>0.99704933512629279</v>
      </c>
      <c r="AB35" s="18">
        <f t="shared" si="20"/>
        <v>1</v>
      </c>
    </row>
    <row r="36" spans="1:28" x14ac:dyDescent="0.35">
      <c r="A36" s="7">
        <v>45839</v>
      </c>
      <c r="B36" s="5">
        <v>30038.080000000002</v>
      </c>
      <c r="C36">
        <v>19613.38</v>
      </c>
      <c r="D36" s="6">
        <f t="shared" si="0"/>
        <v>49651.460000000006</v>
      </c>
      <c r="E36" s="13">
        <f t="shared" si="1"/>
        <v>1402.3380018674136</v>
      </c>
      <c r="F36" s="14">
        <f t="shared" si="2"/>
        <v>640.96013071895425</v>
      </c>
      <c r="G36" s="15">
        <f t="shared" si="3"/>
        <v>2043.298132586368</v>
      </c>
      <c r="H36" s="16">
        <f t="shared" si="4"/>
        <v>0.68631100841479298</v>
      </c>
      <c r="I36" s="17">
        <f t="shared" si="5"/>
        <v>0.31368899158520697</v>
      </c>
      <c r="J36" s="18">
        <f t="shared" si="6"/>
        <v>1</v>
      </c>
      <c r="K36" s="5">
        <v>2058.15</v>
      </c>
      <c r="L36">
        <v>38780.730000000003</v>
      </c>
      <c r="M36" s="6">
        <f t="shared" si="7"/>
        <v>40838.880000000005</v>
      </c>
      <c r="N36" s="13">
        <f t="shared" si="8"/>
        <v>103.84207870837538</v>
      </c>
      <c r="O36" s="14">
        <f t="shared" si="9"/>
        <v>1369.8597668668317</v>
      </c>
      <c r="P36" s="15">
        <f t="shared" si="10"/>
        <v>1473.701845575207</v>
      </c>
      <c r="Q36" s="16">
        <f t="shared" si="11"/>
        <v>7.0463424484512552E-2</v>
      </c>
      <c r="R36" s="17">
        <f t="shared" si="12"/>
        <v>0.92953657551548752</v>
      </c>
      <c r="S36" s="18">
        <f t="shared" si="13"/>
        <v>1</v>
      </c>
      <c r="T36">
        <v>163.63</v>
      </c>
      <c r="U36">
        <v>31379.13</v>
      </c>
      <c r="V36" s="6">
        <f t="shared" si="14"/>
        <v>31542.760000000002</v>
      </c>
      <c r="W36" s="13">
        <f t="shared" si="15"/>
        <v>13.670008354218879</v>
      </c>
      <c r="X36" s="14">
        <f t="shared" si="16"/>
        <v>2228.6313920454545</v>
      </c>
      <c r="Y36" s="15">
        <f t="shared" si="17"/>
        <v>2242.3014003996732</v>
      </c>
      <c r="Z36" s="17">
        <f t="shared" si="18"/>
        <v>6.0964187739357004E-3</v>
      </c>
      <c r="AA36" s="17">
        <f t="shared" si="19"/>
        <v>0.99390358122606437</v>
      </c>
      <c r="AB36" s="18">
        <f t="shared" si="20"/>
        <v>1</v>
      </c>
    </row>
    <row r="37" spans="1:28" x14ac:dyDescent="0.35">
      <c r="A37" s="7">
        <v>45870</v>
      </c>
      <c r="B37" s="5">
        <v>26288.05</v>
      </c>
      <c r="C37">
        <v>17191.169999999998</v>
      </c>
      <c r="D37" s="6">
        <f t="shared" si="0"/>
        <v>43479.22</v>
      </c>
      <c r="E37" s="13">
        <f t="shared" si="1"/>
        <v>1227.2665732959849</v>
      </c>
      <c r="F37" s="14">
        <f t="shared" si="2"/>
        <v>561.80294117647054</v>
      </c>
      <c r="G37" s="15">
        <f t="shared" si="3"/>
        <v>1789.0695144724555</v>
      </c>
      <c r="H37" s="16">
        <f t="shared" si="4"/>
        <v>0.68598037324327787</v>
      </c>
      <c r="I37" s="17">
        <f t="shared" si="5"/>
        <v>0.31401962675672213</v>
      </c>
      <c r="J37" s="18">
        <f t="shared" si="6"/>
        <v>1</v>
      </c>
      <c r="K37" s="5">
        <v>1753.55</v>
      </c>
      <c r="L37">
        <v>32863.599999999999</v>
      </c>
      <c r="M37" s="6">
        <f t="shared" si="7"/>
        <v>34617.15</v>
      </c>
      <c r="N37" s="13">
        <f t="shared" si="8"/>
        <v>88.473763874873868</v>
      </c>
      <c r="O37" s="14">
        <f t="shared" si="9"/>
        <v>1160.8477569763334</v>
      </c>
      <c r="P37" s="15">
        <f t="shared" si="10"/>
        <v>1249.3215208512072</v>
      </c>
      <c r="Q37" s="16">
        <f t="shared" si="11"/>
        <v>7.081744963025495E-2</v>
      </c>
      <c r="R37" s="17">
        <f t="shared" si="12"/>
        <v>0.92918255036974506</v>
      </c>
      <c r="S37" s="18">
        <f t="shared" si="13"/>
        <v>1</v>
      </c>
      <c r="T37">
        <v>179.59</v>
      </c>
      <c r="U37">
        <v>25325.58</v>
      </c>
      <c r="V37" s="6">
        <f t="shared" si="14"/>
        <v>25505.170000000002</v>
      </c>
      <c r="W37" s="13">
        <f t="shared" si="15"/>
        <v>15.003341687552213</v>
      </c>
      <c r="X37" s="14">
        <f t="shared" si="16"/>
        <v>1798.6917613636365</v>
      </c>
      <c r="Y37" s="15">
        <f t="shared" si="17"/>
        <v>1813.6951030511887</v>
      </c>
      <c r="Z37" s="17">
        <f t="shared" si="18"/>
        <v>8.2722513074617744E-3</v>
      </c>
      <c r="AA37" s="17">
        <f t="shared" si="19"/>
        <v>0.99172774869253821</v>
      </c>
      <c r="AB37" s="18">
        <f t="shared" si="20"/>
        <v>1</v>
      </c>
    </row>
    <row r="38" spans="1:28" x14ac:dyDescent="0.35">
      <c r="A38" s="7">
        <v>45901</v>
      </c>
      <c r="B38" s="5">
        <v>27590.959999999999</v>
      </c>
      <c r="C38">
        <v>17836.439999999999</v>
      </c>
      <c r="D38" s="6">
        <f t="shared" si="0"/>
        <v>45427.399999999994</v>
      </c>
      <c r="E38" s="13">
        <f t="shared" si="1"/>
        <v>1288.0933706816058</v>
      </c>
      <c r="F38" s="14">
        <f t="shared" si="2"/>
        <v>582.89019607843136</v>
      </c>
      <c r="G38" s="15">
        <f t="shared" si="3"/>
        <v>1870.9835667600373</v>
      </c>
      <c r="H38" s="16">
        <f t="shared" si="4"/>
        <v>0.68845787508020906</v>
      </c>
      <c r="I38" s="17">
        <f t="shared" si="5"/>
        <v>0.31154212491979083</v>
      </c>
      <c r="J38" s="18">
        <f t="shared" si="6"/>
        <v>0.99999999999999989</v>
      </c>
      <c r="K38" s="5">
        <v>1888.54</v>
      </c>
      <c r="L38">
        <v>32947.79</v>
      </c>
      <c r="M38" s="6">
        <f t="shared" si="7"/>
        <v>34836.33</v>
      </c>
      <c r="N38" s="13">
        <f t="shared" si="8"/>
        <v>95.284561049445003</v>
      </c>
      <c r="O38" s="14">
        <f t="shared" si="9"/>
        <v>1163.8216178028965</v>
      </c>
      <c r="P38" s="15">
        <f t="shared" si="10"/>
        <v>1259.1061788523416</v>
      </c>
      <c r="Q38" s="16">
        <f t="shared" si="11"/>
        <v>7.5676350930384287E-2</v>
      </c>
      <c r="R38" s="17">
        <f t="shared" si="12"/>
        <v>0.92432364906961562</v>
      </c>
      <c r="S38" s="18">
        <f t="shared" si="13"/>
        <v>0.99999999999999989</v>
      </c>
      <c r="T38">
        <v>211.51</v>
      </c>
      <c r="U38">
        <v>29305.98</v>
      </c>
      <c r="V38" s="6">
        <f t="shared" si="14"/>
        <v>29517.489999999998</v>
      </c>
      <c r="W38" s="13">
        <f t="shared" si="15"/>
        <v>17.670008354218879</v>
      </c>
      <c r="X38" s="14">
        <f t="shared" si="16"/>
        <v>2081.390625</v>
      </c>
      <c r="Y38" s="15">
        <f t="shared" si="17"/>
        <v>2099.0606333542187</v>
      </c>
      <c r="Z38" s="17">
        <f t="shared" si="18"/>
        <v>8.4180552354902113E-3</v>
      </c>
      <c r="AA38" s="17">
        <f t="shared" si="19"/>
        <v>0.99158194476450989</v>
      </c>
      <c r="AB38" s="18">
        <f t="shared" si="20"/>
        <v>1</v>
      </c>
    </row>
    <row r="39" spans="1:28" x14ac:dyDescent="0.35">
      <c r="A39" s="7">
        <v>45931</v>
      </c>
      <c r="B39" s="5">
        <v>29143.13</v>
      </c>
      <c r="C39">
        <v>19241.650000000001</v>
      </c>
      <c r="D39" s="6">
        <f t="shared" si="0"/>
        <v>48384.78</v>
      </c>
      <c r="E39" s="13">
        <f t="shared" si="1"/>
        <v>1360.5569561157795</v>
      </c>
      <c r="F39" s="14">
        <f t="shared" si="2"/>
        <v>628.81209150326799</v>
      </c>
      <c r="G39" s="15">
        <f t="shared" si="3"/>
        <v>1989.3690476190475</v>
      </c>
      <c r="H39" s="16">
        <f t="shared" si="4"/>
        <v>0.68391380560793669</v>
      </c>
      <c r="I39" s="17">
        <f t="shared" si="5"/>
        <v>0.31608619439206326</v>
      </c>
      <c r="J39" s="18">
        <f t="shared" si="6"/>
        <v>1</v>
      </c>
      <c r="K39" s="5">
        <v>2196.9</v>
      </c>
      <c r="L39">
        <v>33976.25</v>
      </c>
      <c r="M39" s="6">
        <f t="shared" si="7"/>
        <v>36173.15</v>
      </c>
      <c r="N39" s="13">
        <f t="shared" si="8"/>
        <v>110.84258324924319</v>
      </c>
      <c r="O39" s="14">
        <f t="shared" si="9"/>
        <v>1200.1501236312258</v>
      </c>
      <c r="P39" s="15">
        <f t="shared" si="10"/>
        <v>1310.9927068804691</v>
      </c>
      <c r="Q39" s="16">
        <f t="shared" si="11"/>
        <v>8.4548588765985686E-2</v>
      </c>
      <c r="R39" s="17">
        <f t="shared" si="12"/>
        <v>0.9154514112340143</v>
      </c>
      <c r="S39" s="18">
        <f t="shared" si="13"/>
        <v>1</v>
      </c>
      <c r="T39">
        <v>199.53</v>
      </c>
      <c r="U39">
        <v>27285.57</v>
      </c>
      <c r="V39" s="6">
        <f t="shared" si="14"/>
        <v>27485.1</v>
      </c>
      <c r="W39" s="13">
        <f t="shared" si="15"/>
        <v>16.669172932330827</v>
      </c>
      <c r="X39" s="14">
        <f t="shared" si="16"/>
        <v>1937.895596590909</v>
      </c>
      <c r="Y39" s="15">
        <f t="shared" si="17"/>
        <v>1954.5647695232399</v>
      </c>
      <c r="Z39" s="17">
        <f t="shared" si="18"/>
        <v>8.5283297807505227E-3</v>
      </c>
      <c r="AA39" s="17">
        <f t="shared" si="19"/>
        <v>0.99147167021924942</v>
      </c>
      <c r="AB39" s="18">
        <f t="shared" si="20"/>
        <v>1</v>
      </c>
    </row>
    <row r="40" spans="1:28" x14ac:dyDescent="0.35">
      <c r="A40" s="7">
        <v>45962</v>
      </c>
      <c r="B40" s="5">
        <v>28126.74</v>
      </c>
      <c r="C40">
        <v>15583.98</v>
      </c>
      <c r="D40" s="6">
        <f t="shared" si="0"/>
        <v>43710.720000000001</v>
      </c>
      <c r="E40" s="13">
        <f t="shared" si="1"/>
        <v>1313.1064425770307</v>
      </c>
      <c r="F40" s="14">
        <f t="shared" si="2"/>
        <v>509.28039215686272</v>
      </c>
      <c r="G40" s="15">
        <f t="shared" si="3"/>
        <v>1822.3868347338935</v>
      </c>
      <c r="H40" s="16">
        <f t="shared" si="4"/>
        <v>0.72054210310884503</v>
      </c>
      <c r="I40" s="17">
        <f t="shared" si="5"/>
        <v>0.27945789689115502</v>
      </c>
      <c r="J40" s="18">
        <f t="shared" si="6"/>
        <v>1</v>
      </c>
      <c r="K40" s="5">
        <v>2096.5500000000002</v>
      </c>
      <c r="L40">
        <v>31604.26</v>
      </c>
      <c r="M40" s="6">
        <f t="shared" si="7"/>
        <v>33700.81</v>
      </c>
      <c r="N40" s="13">
        <f t="shared" si="8"/>
        <v>105.77951564076692</v>
      </c>
      <c r="O40" s="14">
        <f t="shared" si="9"/>
        <v>1116.3638290356764</v>
      </c>
      <c r="P40" s="15">
        <f t="shared" si="10"/>
        <v>1222.1433446764433</v>
      </c>
      <c r="Q40" s="16">
        <f t="shared" si="11"/>
        <v>8.6552462198099631E-2</v>
      </c>
      <c r="R40" s="17">
        <f t="shared" si="12"/>
        <v>0.91344753780190036</v>
      </c>
      <c r="S40" s="18">
        <f t="shared" si="13"/>
        <v>1</v>
      </c>
      <c r="T40">
        <v>191.57</v>
      </c>
      <c r="U40">
        <v>24037.52</v>
      </c>
      <c r="V40" s="6">
        <f t="shared" si="14"/>
        <v>24229.09</v>
      </c>
      <c r="W40" s="13">
        <f t="shared" si="15"/>
        <v>16.004177109440267</v>
      </c>
      <c r="X40" s="14">
        <f t="shared" si="16"/>
        <v>1707.2102272727273</v>
      </c>
      <c r="Y40" s="15">
        <f t="shared" si="17"/>
        <v>1723.2144043821675</v>
      </c>
      <c r="Z40" s="17">
        <f t="shared" si="18"/>
        <v>9.2873974757530665E-3</v>
      </c>
      <c r="AA40" s="17">
        <f t="shared" si="19"/>
        <v>0.99071260252424698</v>
      </c>
      <c r="AB40" s="18">
        <f t="shared" si="20"/>
        <v>1</v>
      </c>
    </row>
    <row r="41" spans="1:28" x14ac:dyDescent="0.35">
      <c r="A41" s="7">
        <v>45992</v>
      </c>
      <c r="B41" s="5">
        <v>31140.79</v>
      </c>
      <c r="C41">
        <v>16507.25</v>
      </c>
      <c r="D41" s="6">
        <f t="shared" si="0"/>
        <v>47648.04</v>
      </c>
      <c r="E41" s="13">
        <f t="shared" si="1"/>
        <v>1453.8183940242764</v>
      </c>
      <c r="F41" s="14">
        <f t="shared" si="2"/>
        <v>539.45261437908493</v>
      </c>
      <c r="G41" s="15">
        <f t="shared" si="3"/>
        <v>1993.2710084033613</v>
      </c>
      <c r="H41" s="16">
        <f t="shared" si="4"/>
        <v>0.72936313621939741</v>
      </c>
      <c r="I41" s="17">
        <f t="shared" si="5"/>
        <v>0.27063686378060264</v>
      </c>
      <c r="J41" s="18">
        <f t="shared" si="6"/>
        <v>1</v>
      </c>
      <c r="K41" s="5">
        <v>2428.64</v>
      </c>
      <c r="L41">
        <v>36587.730000000003</v>
      </c>
      <c r="M41" s="6">
        <f t="shared" si="7"/>
        <v>39016.370000000003</v>
      </c>
      <c r="N41" s="13">
        <f t="shared" si="8"/>
        <v>122.53481331987891</v>
      </c>
      <c r="O41" s="14">
        <f t="shared" si="9"/>
        <v>1292.3959731543625</v>
      </c>
      <c r="P41" s="15">
        <f t="shared" si="10"/>
        <v>1414.9307864742414</v>
      </c>
      <c r="Q41" s="16">
        <f t="shared" si="11"/>
        <v>8.6601277243542149E-2</v>
      </c>
      <c r="R41" s="17">
        <f t="shared" si="12"/>
        <v>0.91339872275645795</v>
      </c>
      <c r="S41" s="18">
        <f t="shared" si="13"/>
        <v>1</v>
      </c>
      <c r="T41">
        <v>107.76</v>
      </c>
      <c r="U41">
        <v>32081.62</v>
      </c>
      <c r="V41" s="6">
        <f t="shared" si="14"/>
        <v>32189.379999999997</v>
      </c>
      <c r="W41" s="13">
        <f t="shared" si="15"/>
        <v>9.0025062656641612</v>
      </c>
      <c r="X41" s="14">
        <f t="shared" si="16"/>
        <v>2278.5241477272725</v>
      </c>
      <c r="Y41" s="15">
        <f t="shared" si="17"/>
        <v>2287.5266539929366</v>
      </c>
      <c r="Z41" s="17">
        <f t="shared" si="18"/>
        <v>3.9354760085308976E-3</v>
      </c>
      <c r="AA41" s="17">
        <f t="shared" si="19"/>
        <v>0.99606452399146916</v>
      </c>
      <c r="AB41" s="18">
        <f t="shared" si="20"/>
        <v>1</v>
      </c>
    </row>
    <row r="42" spans="1:28" x14ac:dyDescent="0.35">
      <c r="A42" s="7">
        <v>46023</v>
      </c>
      <c r="B42" s="5">
        <v>30755.77</v>
      </c>
      <c r="C42">
        <v>16275.38</v>
      </c>
      <c r="D42" s="6">
        <f t="shared" si="0"/>
        <v>47031.15</v>
      </c>
      <c r="E42" s="13">
        <f t="shared" si="1"/>
        <v>1435.8436041083098</v>
      </c>
      <c r="F42" s="14">
        <f t="shared" si="2"/>
        <v>531.87516339869273</v>
      </c>
      <c r="G42" s="15">
        <f t="shared" si="3"/>
        <v>1967.7187675070027</v>
      </c>
      <c r="H42" s="16">
        <f t="shared" si="4"/>
        <v>0.72969960332667305</v>
      </c>
      <c r="I42" s="17">
        <f t="shared" si="5"/>
        <v>0.27030039667332689</v>
      </c>
      <c r="J42" s="18">
        <f t="shared" si="6"/>
        <v>1</v>
      </c>
      <c r="K42" s="5">
        <v>2175.9499999999998</v>
      </c>
      <c r="L42">
        <v>33503.53</v>
      </c>
      <c r="M42" s="6">
        <f t="shared" si="7"/>
        <v>35679.479999999996</v>
      </c>
      <c r="N42" s="13">
        <f t="shared" si="8"/>
        <v>109.78557013118062</v>
      </c>
      <c r="O42" s="14">
        <f t="shared" si="9"/>
        <v>1183.4521370540444</v>
      </c>
      <c r="P42" s="15">
        <f t="shared" si="10"/>
        <v>1293.237707185225</v>
      </c>
      <c r="Q42" s="16">
        <f t="shared" si="11"/>
        <v>8.4892026826323047E-2</v>
      </c>
      <c r="R42" s="17">
        <f t="shared" si="12"/>
        <v>0.91510797317367698</v>
      </c>
      <c r="S42" s="18">
        <f t="shared" si="13"/>
        <v>1</v>
      </c>
      <c r="T42">
        <v>239.46</v>
      </c>
      <c r="U42">
        <v>26688.38</v>
      </c>
      <c r="V42" s="6">
        <f t="shared" si="14"/>
        <v>26927.84</v>
      </c>
      <c r="W42" s="13">
        <f t="shared" si="15"/>
        <v>20.005012531328319</v>
      </c>
      <c r="X42" s="14">
        <f t="shared" si="16"/>
        <v>1895.4815340909092</v>
      </c>
      <c r="Y42" s="15">
        <f t="shared" si="17"/>
        <v>1915.4865466222375</v>
      </c>
      <c r="Z42" s="17">
        <f t="shared" si="18"/>
        <v>1.0443828262122274E-2</v>
      </c>
      <c r="AA42" s="17">
        <f t="shared" si="19"/>
        <v>0.9895561717378778</v>
      </c>
      <c r="AB42" s="18">
        <f t="shared" si="20"/>
        <v>1</v>
      </c>
    </row>
    <row r="43" spans="1:28" x14ac:dyDescent="0.35">
      <c r="A43" s="7">
        <v>46054</v>
      </c>
      <c r="B43" s="5">
        <v>28137.31</v>
      </c>
      <c r="C43">
        <v>14349.39</v>
      </c>
      <c r="D43" s="6">
        <f t="shared" si="0"/>
        <v>42486.7</v>
      </c>
      <c r="E43" s="13">
        <f t="shared" si="1"/>
        <v>1313.5999066293184</v>
      </c>
      <c r="F43" s="14">
        <f t="shared" si="2"/>
        <v>468.93431372549014</v>
      </c>
      <c r="G43" s="15">
        <f t="shared" si="3"/>
        <v>1782.5342203548084</v>
      </c>
      <c r="H43" s="16">
        <f t="shared" si="4"/>
        <v>0.73692829659553472</v>
      </c>
      <c r="I43" s="17">
        <f t="shared" si="5"/>
        <v>0.2630717034044654</v>
      </c>
      <c r="J43" s="18">
        <f t="shared" si="6"/>
        <v>1</v>
      </c>
      <c r="K43" s="5">
        <v>1900.15</v>
      </c>
      <c r="L43">
        <v>27465.56</v>
      </c>
      <c r="M43" s="6">
        <f t="shared" si="7"/>
        <v>29365.710000000003</v>
      </c>
      <c r="N43" s="13">
        <f t="shared" si="8"/>
        <v>95.870332996972763</v>
      </c>
      <c r="O43" s="14">
        <f t="shared" si="9"/>
        <v>970.17167078770763</v>
      </c>
      <c r="P43" s="15">
        <f t="shared" si="10"/>
        <v>1066.0420037846804</v>
      </c>
      <c r="Q43" s="16">
        <f t="shared" si="11"/>
        <v>8.9931102767632304E-2</v>
      </c>
      <c r="R43" s="17">
        <f t="shared" si="12"/>
        <v>0.91006889723236761</v>
      </c>
      <c r="S43" s="18">
        <f t="shared" si="13"/>
        <v>0.99999999999999989</v>
      </c>
      <c r="T43">
        <v>343.21</v>
      </c>
      <c r="U43">
        <v>23175.62</v>
      </c>
      <c r="V43" s="6">
        <f t="shared" si="14"/>
        <v>23518.829999999998</v>
      </c>
      <c r="W43" s="13">
        <f t="shared" si="15"/>
        <v>28.672514619883039</v>
      </c>
      <c r="X43" s="14">
        <f t="shared" si="16"/>
        <v>1645.9957386363635</v>
      </c>
      <c r="Y43" s="15">
        <f t="shared" si="17"/>
        <v>1674.6682532562465</v>
      </c>
      <c r="Z43" s="17">
        <f t="shared" si="18"/>
        <v>1.7121310184349547E-2</v>
      </c>
      <c r="AA43" s="17">
        <f t="shared" si="19"/>
        <v>0.98287868981565041</v>
      </c>
      <c r="AB43" s="18">
        <f t="shared" si="20"/>
        <v>1</v>
      </c>
    </row>
    <row r="44" spans="1:28" x14ac:dyDescent="0.35">
      <c r="A44" s="8">
        <v>46082</v>
      </c>
      <c r="B44" s="11">
        <v>31874.31</v>
      </c>
      <c r="C44" s="9">
        <v>15370.82</v>
      </c>
      <c r="D44" s="10">
        <f t="shared" si="0"/>
        <v>47245.130000000005</v>
      </c>
      <c r="E44" s="35">
        <f t="shared" si="1"/>
        <v>1488.0630252100839</v>
      </c>
      <c r="F44" s="36">
        <f t="shared" si="2"/>
        <v>502.3143790849673</v>
      </c>
      <c r="G44" s="37">
        <f t="shared" si="3"/>
        <v>1990.3774042950513</v>
      </c>
      <c r="H44" s="38">
        <f t="shared" si="4"/>
        <v>0.7476285763689744</v>
      </c>
      <c r="I44" s="39">
        <f t="shared" si="5"/>
        <v>0.25237142363102549</v>
      </c>
      <c r="J44" s="40">
        <f t="shared" si="6"/>
        <v>0.99999999999999989</v>
      </c>
      <c r="K44" s="11">
        <v>2353.35</v>
      </c>
      <c r="L44" s="9">
        <v>34436.51</v>
      </c>
      <c r="M44" s="10">
        <f t="shared" si="7"/>
        <v>36789.86</v>
      </c>
      <c r="N44" s="35">
        <f t="shared" si="8"/>
        <v>118.73612512613521</v>
      </c>
      <c r="O44" s="36">
        <f t="shared" si="9"/>
        <v>1216.4079830448607</v>
      </c>
      <c r="P44" s="37">
        <f t="shared" si="10"/>
        <v>1335.1441081709959</v>
      </c>
      <c r="Q44" s="38">
        <f t="shared" si="11"/>
        <v>8.8931317900051224E-2</v>
      </c>
      <c r="R44" s="39">
        <f t="shared" si="12"/>
        <v>0.91106868209994873</v>
      </c>
      <c r="S44" s="40">
        <f t="shared" si="13"/>
        <v>1</v>
      </c>
      <c r="T44" s="9">
        <v>367.16</v>
      </c>
      <c r="U44" s="9">
        <v>27246.959999999999</v>
      </c>
      <c r="V44" s="10">
        <f t="shared" si="14"/>
        <v>27614.12</v>
      </c>
      <c r="W44" s="35">
        <f t="shared" si="15"/>
        <v>30.673350041771094</v>
      </c>
      <c r="X44" s="36">
        <f t="shared" si="16"/>
        <v>1935.153409090909</v>
      </c>
      <c r="Y44" s="37">
        <f t="shared" si="17"/>
        <v>1965.8267591326801</v>
      </c>
      <c r="Z44" s="39">
        <f t="shared" si="18"/>
        <v>1.5603282384508864E-2</v>
      </c>
      <c r="AA44" s="39">
        <f t="shared" si="19"/>
        <v>0.98439671761549119</v>
      </c>
      <c r="AB44" s="40">
        <f t="shared" si="20"/>
        <v>1</v>
      </c>
    </row>
    <row r="46" spans="1:28" x14ac:dyDescent="0.35">
      <c r="A46" s="3"/>
      <c r="B46" s="52" t="s">
        <v>17</v>
      </c>
      <c r="C46" s="53"/>
      <c r="D46" s="53"/>
      <c r="E46" s="53"/>
      <c r="F46" s="53"/>
      <c r="G46" s="53"/>
      <c r="H46" s="53"/>
      <c r="I46" s="53"/>
      <c r="J46" s="53"/>
      <c r="K46" s="53"/>
      <c r="L46" s="53"/>
      <c r="M46" s="53"/>
      <c r="N46" s="53"/>
      <c r="O46" s="53"/>
      <c r="P46" s="53"/>
      <c r="Q46" s="53"/>
      <c r="R46" s="53"/>
      <c r="S46" s="53"/>
      <c r="T46" s="53"/>
      <c r="U46" s="53"/>
      <c r="V46" s="53"/>
      <c r="W46" s="53"/>
      <c r="X46" s="53"/>
      <c r="Y46" s="53"/>
      <c r="Z46" s="53"/>
      <c r="AA46" s="53"/>
      <c r="AB46" s="54"/>
    </row>
    <row r="47" spans="1:28" x14ac:dyDescent="0.35">
      <c r="A47" s="4"/>
      <c r="B47" s="46" t="s">
        <v>15</v>
      </c>
      <c r="C47" s="47"/>
      <c r="D47" s="47"/>
      <c r="E47" s="47"/>
      <c r="F47" s="47"/>
      <c r="G47" s="47"/>
      <c r="H47" s="47"/>
      <c r="I47" s="47"/>
      <c r="J47" s="48"/>
      <c r="K47" s="46" t="s">
        <v>25</v>
      </c>
      <c r="L47" s="47"/>
      <c r="M47" s="47"/>
      <c r="N47" s="47"/>
      <c r="O47" s="47"/>
      <c r="P47" s="47"/>
      <c r="Q47" s="47"/>
      <c r="R47" s="47"/>
      <c r="S47" s="48"/>
      <c r="T47" s="46" t="s">
        <v>26</v>
      </c>
      <c r="U47" s="47"/>
      <c r="V47" s="47"/>
      <c r="W47" s="47"/>
      <c r="X47" s="47"/>
      <c r="Y47" s="47"/>
      <c r="Z47" s="47"/>
      <c r="AA47" s="47"/>
      <c r="AB47" s="48"/>
    </row>
    <row r="48" spans="1:28" x14ac:dyDescent="0.35">
      <c r="A48" s="4"/>
      <c r="B48" s="49" t="s">
        <v>12</v>
      </c>
      <c r="C48" s="50"/>
      <c r="D48" s="51"/>
      <c r="E48" s="50" t="s">
        <v>13</v>
      </c>
      <c r="F48" s="50"/>
      <c r="G48" s="50"/>
      <c r="H48" s="49" t="s">
        <v>14</v>
      </c>
      <c r="I48" s="50"/>
      <c r="J48" s="51"/>
      <c r="K48" s="49" t="s">
        <v>12</v>
      </c>
      <c r="L48" s="50"/>
      <c r="M48" s="51"/>
      <c r="N48" s="49" t="s">
        <v>13</v>
      </c>
      <c r="O48" s="50"/>
      <c r="P48" s="51"/>
      <c r="Q48" s="49" t="s">
        <v>14</v>
      </c>
      <c r="R48" s="50"/>
      <c r="S48" s="51"/>
      <c r="T48" s="49" t="s">
        <v>12</v>
      </c>
      <c r="U48" s="50"/>
      <c r="V48" s="51"/>
      <c r="W48" s="49" t="s">
        <v>27</v>
      </c>
      <c r="X48" s="50"/>
      <c r="Y48" s="51"/>
      <c r="Z48" s="50" t="s">
        <v>14</v>
      </c>
      <c r="AA48" s="50"/>
      <c r="AB48" s="51"/>
    </row>
    <row r="49" spans="1:28" x14ac:dyDescent="0.35">
      <c r="A49" s="4"/>
      <c r="B49" s="4" t="s">
        <v>9</v>
      </c>
      <c r="C49" s="1" t="s">
        <v>10</v>
      </c>
      <c r="D49" s="12" t="s">
        <v>11</v>
      </c>
      <c r="E49" s="1" t="s">
        <v>9</v>
      </c>
      <c r="F49" s="1" t="s">
        <v>10</v>
      </c>
      <c r="G49" s="1" t="s">
        <v>11</v>
      </c>
      <c r="H49" s="4" t="s">
        <v>9</v>
      </c>
      <c r="I49" s="1" t="s">
        <v>10</v>
      </c>
      <c r="J49" s="12" t="s">
        <v>11</v>
      </c>
      <c r="K49" s="4" t="s">
        <v>9</v>
      </c>
      <c r="L49" s="1" t="s">
        <v>10</v>
      </c>
      <c r="M49" s="12" t="s">
        <v>11</v>
      </c>
      <c r="N49" s="4" t="s">
        <v>9</v>
      </c>
      <c r="O49" s="1" t="s">
        <v>10</v>
      </c>
      <c r="P49" s="12" t="s">
        <v>11</v>
      </c>
      <c r="Q49" s="4" t="s">
        <v>9</v>
      </c>
      <c r="R49" s="1" t="s">
        <v>10</v>
      </c>
      <c r="S49" s="12" t="s">
        <v>11</v>
      </c>
      <c r="T49" s="4" t="s">
        <v>9</v>
      </c>
      <c r="U49" s="1" t="s">
        <v>10</v>
      </c>
      <c r="V49" s="12" t="s">
        <v>11</v>
      </c>
      <c r="W49" s="4" t="s">
        <v>9</v>
      </c>
      <c r="X49" s="1" t="s">
        <v>10</v>
      </c>
      <c r="Y49" s="12" t="s">
        <v>11</v>
      </c>
      <c r="Z49" s="1" t="s">
        <v>9</v>
      </c>
      <c r="AA49" s="1" t="s">
        <v>10</v>
      </c>
      <c r="AB49" s="12" t="s">
        <v>11</v>
      </c>
    </row>
    <row r="50" spans="1:28" x14ac:dyDescent="0.35">
      <c r="A50" s="7">
        <v>45170</v>
      </c>
      <c r="B50" s="5">
        <v>172.46</v>
      </c>
      <c r="C50">
        <v>7277.32</v>
      </c>
      <c r="D50" s="6">
        <f>SUM(B50:C50)</f>
        <v>7449.78</v>
      </c>
      <c r="E50" s="14">
        <f>B50/21.42</f>
        <v>8.0513538748832865</v>
      </c>
      <c r="F50" s="14">
        <f>C50/30.6</f>
        <v>237.82091503267972</v>
      </c>
      <c r="G50" s="14">
        <f>SUM(E50:F50)</f>
        <v>245.87226890756301</v>
      </c>
      <c r="H50" s="16">
        <f>E50/G50</f>
        <v>3.2746083609413619E-2</v>
      </c>
      <c r="I50" s="17">
        <f>F50/G50</f>
        <v>0.96725391639058633</v>
      </c>
      <c r="J50" s="18">
        <f>SUM(H50:I50)</f>
        <v>1</v>
      </c>
      <c r="K50" s="5">
        <v>0</v>
      </c>
      <c r="L50">
        <v>5471.05</v>
      </c>
      <c r="M50" s="6">
        <f>SUM(K50:L50)</f>
        <v>5471.05</v>
      </c>
      <c r="N50" s="13">
        <f>K50/19.82</f>
        <v>0</v>
      </c>
      <c r="O50" s="14">
        <f>L50/28.31</f>
        <v>193.255033557047</v>
      </c>
      <c r="P50" s="15">
        <f>SUM(N50:O50)</f>
        <v>193.255033557047</v>
      </c>
      <c r="Q50" s="16">
        <f>N50/P50</f>
        <v>0</v>
      </c>
      <c r="R50" s="17">
        <f>O50/P50</f>
        <v>1</v>
      </c>
      <c r="S50" s="18">
        <f>SUM(Q50:R50)</f>
        <v>1</v>
      </c>
      <c r="T50">
        <v>0</v>
      </c>
      <c r="U50">
        <v>3358.17</v>
      </c>
      <c r="V50" s="6">
        <f>SUM(T50:U50)</f>
        <v>3358.17</v>
      </c>
      <c r="W50" s="13">
        <f>T50/11.97</f>
        <v>0</v>
      </c>
      <c r="X50" s="14">
        <f>U50/14.08</f>
        <v>238.50639204545456</v>
      </c>
      <c r="Y50" s="15">
        <f>SUM(W50:X50)</f>
        <v>238.50639204545456</v>
      </c>
      <c r="Z50" s="17">
        <f>W50/Y50</f>
        <v>0</v>
      </c>
      <c r="AA50" s="17">
        <f>X50/Y50</f>
        <v>1</v>
      </c>
      <c r="AB50" s="18">
        <f>SUM(Z50:AA50)</f>
        <v>1</v>
      </c>
    </row>
    <row r="51" spans="1:28" x14ac:dyDescent="0.35">
      <c r="A51" s="7">
        <v>45200</v>
      </c>
      <c r="B51" s="5">
        <v>112.53</v>
      </c>
      <c r="C51">
        <v>7078.45</v>
      </c>
      <c r="D51" s="6">
        <f t="shared" ref="D51:D80" si="21">SUM(B51:C51)</f>
        <v>7190.98</v>
      </c>
      <c r="E51" s="14">
        <f t="shared" ref="E51:E80" si="22">B51/21.42</f>
        <v>5.2535014005602241</v>
      </c>
      <c r="F51" s="14">
        <f t="shared" ref="F51:F80" si="23">C51/30.6</f>
        <v>231.32189542483658</v>
      </c>
      <c r="G51" s="14">
        <f t="shared" ref="G51:G80" si="24">SUM(E51:F51)</f>
        <v>236.57539682539681</v>
      </c>
      <c r="H51" s="16">
        <f t="shared" ref="H51:H80" si="25">E51/G51</f>
        <v>2.2206457100175731E-2</v>
      </c>
      <c r="I51" s="17">
        <f t="shared" ref="I51:I80" si="26">F51/G51</f>
        <v>0.97779354289982423</v>
      </c>
      <c r="J51" s="18">
        <f t="shared" ref="J51:J80" si="27">SUM(H51:I51)</f>
        <v>1</v>
      </c>
      <c r="K51" s="5">
        <v>0</v>
      </c>
      <c r="L51">
        <v>6239.76</v>
      </c>
      <c r="M51" s="6">
        <f t="shared" ref="M51:M80" si="28">SUM(K51:L51)</f>
        <v>6239.76</v>
      </c>
      <c r="N51" s="13">
        <f t="shared" ref="N51:N80" si="29">K51/19.82</f>
        <v>0</v>
      </c>
      <c r="O51" s="14">
        <f t="shared" ref="O51:O80" si="30">L51/28.31</f>
        <v>220.40833627693397</v>
      </c>
      <c r="P51" s="15">
        <f t="shared" ref="P51:P80" si="31">SUM(N51:O51)</f>
        <v>220.40833627693397</v>
      </c>
      <c r="Q51" s="16">
        <f t="shared" ref="Q51:Q80" si="32">N51/P51</f>
        <v>0</v>
      </c>
      <c r="R51" s="17">
        <f t="shared" ref="R51:R80" si="33">O51/P51</f>
        <v>1</v>
      </c>
      <c r="S51" s="18">
        <f t="shared" ref="S51:S80" si="34">SUM(Q51:R51)</f>
        <v>1</v>
      </c>
      <c r="T51">
        <v>0</v>
      </c>
      <c r="U51">
        <v>3363.98</v>
      </c>
      <c r="V51" s="6">
        <f t="shared" ref="V51:V80" si="35">SUM(T51:U51)</f>
        <v>3363.98</v>
      </c>
      <c r="W51" s="13">
        <f t="shared" ref="W51:W80" si="36">T51/11.97</f>
        <v>0</v>
      </c>
      <c r="X51" s="14">
        <f t="shared" ref="X51:X80" si="37">U51/14.08</f>
        <v>238.91903409090909</v>
      </c>
      <c r="Y51" s="15">
        <f t="shared" ref="Y51:Y80" si="38">SUM(W51:X51)</f>
        <v>238.91903409090909</v>
      </c>
      <c r="Z51" s="17">
        <f t="shared" ref="Z51:Z80" si="39">W51/Y51</f>
        <v>0</v>
      </c>
      <c r="AA51" s="17">
        <f t="shared" ref="AA51:AA80" si="40">X51/Y51</f>
        <v>1</v>
      </c>
      <c r="AB51" s="18">
        <f t="shared" ref="AB51:AB80" si="41">SUM(Z51:AA51)</f>
        <v>1</v>
      </c>
    </row>
    <row r="52" spans="1:28" x14ac:dyDescent="0.35">
      <c r="A52" s="7">
        <v>45231</v>
      </c>
      <c r="B52" s="5">
        <v>133.03</v>
      </c>
      <c r="C52">
        <v>8134.75</v>
      </c>
      <c r="D52" s="6">
        <f t="shared" si="21"/>
        <v>8267.7800000000007</v>
      </c>
      <c r="E52" s="14">
        <f t="shared" si="22"/>
        <v>6.2105508870214745</v>
      </c>
      <c r="F52" s="14">
        <f t="shared" si="23"/>
        <v>265.84150326797385</v>
      </c>
      <c r="G52" s="14">
        <f t="shared" si="24"/>
        <v>272.05205415499535</v>
      </c>
      <c r="H52" s="16">
        <f t="shared" si="25"/>
        <v>2.2828538848242465E-2</v>
      </c>
      <c r="I52" s="17">
        <f t="shared" si="26"/>
        <v>0.97717146115175746</v>
      </c>
      <c r="J52" s="18">
        <f t="shared" si="27"/>
        <v>0.99999999999999989</v>
      </c>
      <c r="K52" s="5">
        <v>0</v>
      </c>
      <c r="L52">
        <v>6061.81</v>
      </c>
      <c r="M52" s="6">
        <f t="shared" si="28"/>
        <v>6061.81</v>
      </c>
      <c r="N52" s="13">
        <f t="shared" si="29"/>
        <v>0</v>
      </c>
      <c r="O52" s="14">
        <f t="shared" si="30"/>
        <v>214.12257152949491</v>
      </c>
      <c r="P52" s="15">
        <f t="shared" si="31"/>
        <v>214.12257152949491</v>
      </c>
      <c r="Q52" s="16">
        <f t="shared" si="32"/>
        <v>0</v>
      </c>
      <c r="R52" s="17">
        <f t="shared" si="33"/>
        <v>1</v>
      </c>
      <c r="S52" s="18">
        <f t="shared" si="34"/>
        <v>1</v>
      </c>
      <c r="T52">
        <v>0</v>
      </c>
      <c r="U52">
        <v>4300.34</v>
      </c>
      <c r="V52" s="6">
        <f t="shared" si="35"/>
        <v>4300.34</v>
      </c>
      <c r="W52" s="13">
        <f t="shared" si="36"/>
        <v>0</v>
      </c>
      <c r="X52" s="14">
        <f t="shared" si="37"/>
        <v>305.421875</v>
      </c>
      <c r="Y52" s="15">
        <f t="shared" si="38"/>
        <v>305.421875</v>
      </c>
      <c r="Z52" s="17">
        <f t="shared" si="39"/>
        <v>0</v>
      </c>
      <c r="AA52" s="17">
        <f t="shared" si="40"/>
        <v>1</v>
      </c>
      <c r="AB52" s="18">
        <f t="shared" si="41"/>
        <v>1</v>
      </c>
    </row>
    <row r="53" spans="1:28" x14ac:dyDescent="0.35">
      <c r="A53" s="7">
        <v>45261</v>
      </c>
      <c r="B53" s="5">
        <v>125.13</v>
      </c>
      <c r="C53">
        <v>7438.88</v>
      </c>
      <c r="D53" s="6">
        <f t="shared" si="21"/>
        <v>7564.01</v>
      </c>
      <c r="E53" s="14">
        <f t="shared" si="22"/>
        <v>5.8417366946778708</v>
      </c>
      <c r="F53" s="14">
        <f t="shared" si="23"/>
        <v>243.10065359477125</v>
      </c>
      <c r="G53" s="14">
        <f t="shared" si="24"/>
        <v>248.94239028944912</v>
      </c>
      <c r="H53" s="16">
        <f t="shared" si="25"/>
        <v>2.3466219183826402E-2</v>
      </c>
      <c r="I53" s="17">
        <f t="shared" si="26"/>
        <v>0.97653378081617359</v>
      </c>
      <c r="J53" s="18">
        <f t="shared" si="27"/>
        <v>1</v>
      </c>
      <c r="K53" s="5">
        <v>0</v>
      </c>
      <c r="L53">
        <v>5794.3</v>
      </c>
      <c r="M53" s="6">
        <f t="shared" si="28"/>
        <v>5794.3</v>
      </c>
      <c r="N53" s="13">
        <f t="shared" si="29"/>
        <v>0</v>
      </c>
      <c r="O53" s="14">
        <f t="shared" si="30"/>
        <v>204.67326033203815</v>
      </c>
      <c r="P53" s="15">
        <f t="shared" si="31"/>
        <v>204.67326033203815</v>
      </c>
      <c r="Q53" s="16">
        <f t="shared" si="32"/>
        <v>0</v>
      </c>
      <c r="R53" s="17">
        <f t="shared" si="33"/>
        <v>1</v>
      </c>
      <c r="S53" s="18">
        <f t="shared" si="34"/>
        <v>1</v>
      </c>
      <c r="T53">
        <v>0</v>
      </c>
      <c r="U53">
        <v>4806.55</v>
      </c>
      <c r="V53" s="6">
        <f t="shared" si="35"/>
        <v>4806.55</v>
      </c>
      <c r="W53" s="13">
        <f t="shared" si="36"/>
        <v>0</v>
      </c>
      <c r="X53" s="14">
        <f t="shared" si="37"/>
        <v>341.37428977272731</v>
      </c>
      <c r="Y53" s="15">
        <f t="shared" si="38"/>
        <v>341.37428977272731</v>
      </c>
      <c r="Z53" s="17">
        <f t="shared" si="39"/>
        <v>0</v>
      </c>
      <c r="AA53" s="17">
        <f t="shared" si="40"/>
        <v>1</v>
      </c>
      <c r="AB53" s="18">
        <f t="shared" si="41"/>
        <v>1</v>
      </c>
    </row>
    <row r="54" spans="1:28" x14ac:dyDescent="0.35">
      <c r="A54" s="7">
        <v>45292</v>
      </c>
      <c r="B54" s="5">
        <v>101.02</v>
      </c>
      <c r="C54">
        <v>7481.42</v>
      </c>
      <c r="D54" s="6">
        <f t="shared" si="21"/>
        <v>7582.4400000000005</v>
      </c>
      <c r="E54" s="14">
        <f t="shared" si="22"/>
        <v>4.716153127917833</v>
      </c>
      <c r="F54" s="14">
        <f t="shared" si="23"/>
        <v>244.4908496732026</v>
      </c>
      <c r="G54" s="14">
        <f t="shared" si="24"/>
        <v>249.20700280112044</v>
      </c>
      <c r="H54" s="16">
        <f t="shared" si="25"/>
        <v>1.8924641261712689E-2</v>
      </c>
      <c r="I54" s="17">
        <f t="shared" si="26"/>
        <v>0.98107535873828733</v>
      </c>
      <c r="J54" s="18">
        <f t="shared" si="27"/>
        <v>1</v>
      </c>
      <c r="K54" s="5">
        <v>0</v>
      </c>
      <c r="L54">
        <v>6087</v>
      </c>
      <c r="M54" s="6">
        <f t="shared" si="28"/>
        <v>6087</v>
      </c>
      <c r="N54" s="13">
        <f t="shared" si="29"/>
        <v>0</v>
      </c>
      <c r="O54" s="14">
        <f t="shared" si="30"/>
        <v>215.01236312257154</v>
      </c>
      <c r="P54" s="15">
        <f t="shared" si="31"/>
        <v>215.01236312257154</v>
      </c>
      <c r="Q54" s="16">
        <f t="shared" si="32"/>
        <v>0</v>
      </c>
      <c r="R54" s="17">
        <f t="shared" si="33"/>
        <v>1</v>
      </c>
      <c r="S54" s="18">
        <f t="shared" si="34"/>
        <v>1</v>
      </c>
      <c r="T54">
        <v>0</v>
      </c>
      <c r="U54">
        <v>3212.69</v>
      </c>
      <c r="V54" s="6">
        <f t="shared" si="35"/>
        <v>3212.69</v>
      </c>
      <c r="W54" s="13">
        <f t="shared" si="36"/>
        <v>0</v>
      </c>
      <c r="X54" s="14">
        <f t="shared" si="37"/>
        <v>228.17400568181819</v>
      </c>
      <c r="Y54" s="15">
        <f t="shared" si="38"/>
        <v>228.17400568181819</v>
      </c>
      <c r="Z54" s="17">
        <f t="shared" si="39"/>
        <v>0</v>
      </c>
      <c r="AA54" s="17">
        <f t="shared" si="40"/>
        <v>1</v>
      </c>
      <c r="AB54" s="18">
        <f t="shared" si="41"/>
        <v>1</v>
      </c>
    </row>
    <row r="55" spans="1:28" x14ac:dyDescent="0.35">
      <c r="A55" s="7">
        <v>45323</v>
      </c>
      <c r="B55" s="5">
        <v>137.65</v>
      </c>
      <c r="C55">
        <v>7616</v>
      </c>
      <c r="D55" s="6">
        <f t="shared" si="21"/>
        <v>7753.65</v>
      </c>
      <c r="E55" s="14">
        <f t="shared" si="22"/>
        <v>6.4262371615312786</v>
      </c>
      <c r="F55" s="14">
        <f t="shared" si="23"/>
        <v>248.88888888888889</v>
      </c>
      <c r="G55" s="14">
        <f t="shared" si="24"/>
        <v>255.31512605042016</v>
      </c>
      <c r="H55" s="16">
        <f t="shared" si="25"/>
        <v>2.516982546604862E-2</v>
      </c>
      <c r="I55" s="17">
        <f t="shared" si="26"/>
        <v>0.97483017453395138</v>
      </c>
      <c r="J55" s="18">
        <f t="shared" si="27"/>
        <v>1</v>
      </c>
      <c r="K55" s="5">
        <v>0</v>
      </c>
      <c r="L55">
        <v>5721.9</v>
      </c>
      <c r="M55" s="6">
        <f t="shared" si="28"/>
        <v>5721.9</v>
      </c>
      <c r="N55" s="13">
        <f t="shared" si="29"/>
        <v>0</v>
      </c>
      <c r="O55" s="14">
        <f t="shared" si="30"/>
        <v>202.11586012009892</v>
      </c>
      <c r="P55" s="15">
        <f t="shared" si="31"/>
        <v>202.11586012009892</v>
      </c>
      <c r="Q55" s="16">
        <f t="shared" si="32"/>
        <v>0</v>
      </c>
      <c r="R55" s="17">
        <f t="shared" si="33"/>
        <v>1</v>
      </c>
      <c r="S55" s="18">
        <f t="shared" si="34"/>
        <v>1</v>
      </c>
      <c r="T55">
        <v>0</v>
      </c>
      <c r="U55">
        <v>4272.9799999999996</v>
      </c>
      <c r="V55" s="6">
        <f t="shared" si="35"/>
        <v>4272.9799999999996</v>
      </c>
      <c r="W55" s="13">
        <f t="shared" si="36"/>
        <v>0</v>
      </c>
      <c r="X55" s="14">
        <f t="shared" si="37"/>
        <v>303.47869318181813</v>
      </c>
      <c r="Y55" s="15">
        <f t="shared" si="38"/>
        <v>303.47869318181813</v>
      </c>
      <c r="Z55" s="17">
        <f t="shared" si="39"/>
        <v>0</v>
      </c>
      <c r="AA55" s="17">
        <f t="shared" si="40"/>
        <v>1</v>
      </c>
      <c r="AB55" s="18">
        <f t="shared" si="41"/>
        <v>1</v>
      </c>
    </row>
    <row r="56" spans="1:28" x14ac:dyDescent="0.35">
      <c r="A56" s="7">
        <v>45352</v>
      </c>
      <c r="B56" s="5">
        <v>133.21</v>
      </c>
      <c r="C56">
        <v>8239.57</v>
      </c>
      <c r="D56" s="6">
        <f t="shared" si="21"/>
        <v>8372.7799999999988</v>
      </c>
      <c r="E56" s="14">
        <f t="shared" si="22"/>
        <v>6.2189542483660132</v>
      </c>
      <c r="F56" s="14">
        <f t="shared" si="23"/>
        <v>269.26699346405229</v>
      </c>
      <c r="G56" s="14">
        <f t="shared" si="24"/>
        <v>275.48594771241829</v>
      </c>
      <c r="H56" s="16">
        <f t="shared" si="25"/>
        <v>2.257448810005374E-2</v>
      </c>
      <c r="I56" s="17">
        <f t="shared" si="26"/>
        <v>0.97742551189994631</v>
      </c>
      <c r="J56" s="18">
        <f t="shared" si="27"/>
        <v>1</v>
      </c>
      <c r="K56" s="5">
        <v>0</v>
      </c>
      <c r="L56">
        <v>5713.79</v>
      </c>
      <c r="M56" s="6">
        <f t="shared" si="28"/>
        <v>5713.79</v>
      </c>
      <c r="N56" s="13">
        <f t="shared" si="29"/>
        <v>0</v>
      </c>
      <c r="O56" s="14">
        <f t="shared" si="30"/>
        <v>201.8293889085129</v>
      </c>
      <c r="P56" s="15">
        <f t="shared" si="31"/>
        <v>201.8293889085129</v>
      </c>
      <c r="Q56" s="16">
        <f t="shared" si="32"/>
        <v>0</v>
      </c>
      <c r="R56" s="17">
        <f t="shared" si="33"/>
        <v>1</v>
      </c>
      <c r="S56" s="18">
        <f t="shared" si="34"/>
        <v>1</v>
      </c>
      <c r="T56">
        <v>0</v>
      </c>
      <c r="U56">
        <v>3750.3</v>
      </c>
      <c r="V56" s="6">
        <f t="shared" si="35"/>
        <v>3750.3</v>
      </c>
      <c r="W56" s="13">
        <f t="shared" si="36"/>
        <v>0</v>
      </c>
      <c r="X56" s="14">
        <f t="shared" si="37"/>
        <v>266.35653409090912</v>
      </c>
      <c r="Y56" s="15">
        <f t="shared" si="38"/>
        <v>266.35653409090912</v>
      </c>
      <c r="Z56" s="17">
        <f t="shared" si="39"/>
        <v>0</v>
      </c>
      <c r="AA56" s="17">
        <f t="shared" si="40"/>
        <v>1</v>
      </c>
      <c r="AB56" s="18">
        <f t="shared" si="41"/>
        <v>1</v>
      </c>
    </row>
    <row r="57" spans="1:28" x14ac:dyDescent="0.35">
      <c r="A57" s="7">
        <v>45383</v>
      </c>
      <c r="B57" s="5">
        <v>120.11</v>
      </c>
      <c r="C57">
        <v>8995.2000000000007</v>
      </c>
      <c r="D57" s="6">
        <f t="shared" si="21"/>
        <v>9115.3100000000013</v>
      </c>
      <c r="E57" s="14">
        <f t="shared" si="22"/>
        <v>5.6073762838468717</v>
      </c>
      <c r="F57" s="14">
        <f t="shared" si="23"/>
        <v>293.96078431372553</v>
      </c>
      <c r="G57" s="14">
        <f t="shared" si="24"/>
        <v>299.56816059757239</v>
      </c>
      <c r="H57" s="16">
        <f t="shared" si="25"/>
        <v>1.8718198464954997E-2</v>
      </c>
      <c r="I57" s="17">
        <f t="shared" si="26"/>
        <v>0.98128180153504507</v>
      </c>
      <c r="J57" s="18">
        <f t="shared" si="27"/>
        <v>1</v>
      </c>
      <c r="K57" s="5">
        <v>19.829999999999998</v>
      </c>
      <c r="L57">
        <v>7238.51</v>
      </c>
      <c r="M57" s="6">
        <f t="shared" si="28"/>
        <v>7258.34</v>
      </c>
      <c r="N57" s="13">
        <f t="shared" si="29"/>
        <v>1.0005045408678102</v>
      </c>
      <c r="O57" s="14">
        <f t="shared" si="30"/>
        <v>255.68738961497706</v>
      </c>
      <c r="P57" s="15">
        <f t="shared" si="31"/>
        <v>256.6878941558449</v>
      </c>
      <c r="Q57" s="16">
        <f t="shared" si="32"/>
        <v>3.8977472784920901E-3</v>
      </c>
      <c r="R57" s="17">
        <f t="shared" si="33"/>
        <v>0.99610225272150776</v>
      </c>
      <c r="S57" s="18">
        <f t="shared" si="34"/>
        <v>0.99999999999999989</v>
      </c>
      <c r="T57">
        <v>0</v>
      </c>
      <c r="U57">
        <v>4379.6899999999996</v>
      </c>
      <c r="V57" s="6">
        <f t="shared" si="35"/>
        <v>4379.6899999999996</v>
      </c>
      <c r="W57" s="13">
        <f t="shared" si="36"/>
        <v>0</v>
      </c>
      <c r="X57" s="14">
        <f t="shared" si="37"/>
        <v>311.05752840909088</v>
      </c>
      <c r="Y57" s="15">
        <f t="shared" si="38"/>
        <v>311.05752840909088</v>
      </c>
      <c r="Z57" s="17">
        <f t="shared" si="39"/>
        <v>0</v>
      </c>
      <c r="AA57" s="17">
        <f t="shared" si="40"/>
        <v>1</v>
      </c>
      <c r="AB57" s="18">
        <f t="shared" si="41"/>
        <v>1</v>
      </c>
    </row>
    <row r="58" spans="1:28" x14ac:dyDescent="0.35">
      <c r="A58" s="7">
        <v>45413</v>
      </c>
      <c r="B58" s="5">
        <v>150.01</v>
      </c>
      <c r="C58">
        <v>9160.91</v>
      </c>
      <c r="D58" s="6">
        <f t="shared" si="21"/>
        <v>9310.92</v>
      </c>
      <c r="E58" s="14">
        <f t="shared" si="22"/>
        <v>7.0032679738562083</v>
      </c>
      <c r="F58" s="14">
        <f t="shared" si="23"/>
        <v>299.37614379084965</v>
      </c>
      <c r="G58" s="14">
        <f t="shared" si="24"/>
        <v>306.37941176470588</v>
      </c>
      <c r="H58" s="16">
        <f t="shared" si="25"/>
        <v>2.2858154644002638E-2</v>
      </c>
      <c r="I58" s="17">
        <f t="shared" si="26"/>
        <v>0.97714184535599735</v>
      </c>
      <c r="J58" s="18">
        <f t="shared" si="27"/>
        <v>1</v>
      </c>
      <c r="K58" s="5">
        <v>0</v>
      </c>
      <c r="L58">
        <v>6967.01</v>
      </c>
      <c r="M58" s="6">
        <f t="shared" si="28"/>
        <v>6967.01</v>
      </c>
      <c r="N58" s="13">
        <f t="shared" si="29"/>
        <v>0</v>
      </c>
      <c r="O58" s="14">
        <f t="shared" si="30"/>
        <v>246.09713882020489</v>
      </c>
      <c r="P58" s="15">
        <f t="shared" si="31"/>
        <v>246.09713882020489</v>
      </c>
      <c r="Q58" s="16">
        <f t="shared" si="32"/>
        <v>0</v>
      </c>
      <c r="R58" s="17">
        <f t="shared" si="33"/>
        <v>1</v>
      </c>
      <c r="S58" s="18">
        <f t="shared" si="34"/>
        <v>1</v>
      </c>
      <c r="T58">
        <v>0</v>
      </c>
      <c r="U58">
        <v>5126.12</v>
      </c>
      <c r="V58" s="6">
        <f t="shared" si="35"/>
        <v>5126.12</v>
      </c>
      <c r="W58" s="13">
        <f t="shared" si="36"/>
        <v>0</v>
      </c>
      <c r="X58" s="14">
        <f t="shared" si="37"/>
        <v>364.07102272727269</v>
      </c>
      <c r="Y58" s="15">
        <f t="shared" si="38"/>
        <v>364.07102272727269</v>
      </c>
      <c r="Z58" s="17">
        <f t="shared" si="39"/>
        <v>0</v>
      </c>
      <c r="AA58" s="17">
        <f t="shared" si="40"/>
        <v>1</v>
      </c>
      <c r="AB58" s="18">
        <f t="shared" si="41"/>
        <v>1</v>
      </c>
    </row>
    <row r="59" spans="1:28" x14ac:dyDescent="0.35">
      <c r="A59" s="7">
        <v>45444</v>
      </c>
      <c r="B59" s="5">
        <v>85.72</v>
      </c>
      <c r="C59">
        <v>7941.72</v>
      </c>
      <c r="D59" s="6">
        <f t="shared" si="21"/>
        <v>8027.4400000000005</v>
      </c>
      <c r="E59" s="14">
        <f t="shared" si="22"/>
        <v>4.0018674136321195</v>
      </c>
      <c r="F59" s="14">
        <f t="shared" si="23"/>
        <v>259.5333333333333</v>
      </c>
      <c r="G59" s="14">
        <f t="shared" si="24"/>
        <v>263.53520074696542</v>
      </c>
      <c r="H59" s="16">
        <f t="shared" si="25"/>
        <v>1.5185324018534176E-2</v>
      </c>
      <c r="I59" s="17">
        <f t="shared" si="26"/>
        <v>0.98481467598146588</v>
      </c>
      <c r="J59" s="18">
        <f t="shared" si="27"/>
        <v>1</v>
      </c>
      <c r="K59" s="5">
        <v>0</v>
      </c>
      <c r="L59">
        <v>6598.78</v>
      </c>
      <c r="M59" s="6">
        <f t="shared" si="28"/>
        <v>6598.78</v>
      </c>
      <c r="N59" s="13">
        <f t="shared" si="29"/>
        <v>0</v>
      </c>
      <c r="O59" s="14">
        <f t="shared" si="30"/>
        <v>233.09007417873542</v>
      </c>
      <c r="P59" s="15">
        <f t="shared" si="31"/>
        <v>233.09007417873542</v>
      </c>
      <c r="Q59" s="16">
        <f t="shared" si="32"/>
        <v>0</v>
      </c>
      <c r="R59" s="17">
        <f t="shared" si="33"/>
        <v>1</v>
      </c>
      <c r="S59" s="18">
        <f t="shared" si="34"/>
        <v>1</v>
      </c>
      <c r="T59">
        <v>0</v>
      </c>
      <c r="U59">
        <v>5351.39</v>
      </c>
      <c r="V59" s="6">
        <f t="shared" si="35"/>
        <v>5351.39</v>
      </c>
      <c r="W59" s="13">
        <f t="shared" si="36"/>
        <v>0</v>
      </c>
      <c r="X59" s="14">
        <f t="shared" si="37"/>
        <v>380.0703125</v>
      </c>
      <c r="Y59" s="15">
        <f t="shared" si="38"/>
        <v>380.0703125</v>
      </c>
      <c r="Z59" s="17">
        <f t="shared" si="39"/>
        <v>0</v>
      </c>
      <c r="AA59" s="17">
        <f t="shared" si="40"/>
        <v>1</v>
      </c>
      <c r="AB59" s="18">
        <f t="shared" si="41"/>
        <v>1</v>
      </c>
    </row>
    <row r="60" spans="1:28" x14ac:dyDescent="0.35">
      <c r="A60" s="7">
        <v>45474</v>
      </c>
      <c r="B60" s="5">
        <v>257.18</v>
      </c>
      <c r="C60">
        <v>8431.84</v>
      </c>
      <c r="D60" s="6">
        <f t="shared" si="21"/>
        <v>8689.02</v>
      </c>
      <c r="E60" s="14">
        <f t="shared" si="22"/>
        <v>12.006535947712418</v>
      </c>
      <c r="F60" s="14">
        <f t="shared" si="23"/>
        <v>275.55032679738559</v>
      </c>
      <c r="G60" s="14">
        <f t="shared" si="24"/>
        <v>287.55686274509799</v>
      </c>
      <c r="H60" s="16">
        <f t="shared" si="25"/>
        <v>4.1753605993244881E-2</v>
      </c>
      <c r="I60" s="17">
        <f t="shared" si="26"/>
        <v>0.95824639400675515</v>
      </c>
      <c r="J60" s="18">
        <f t="shared" si="27"/>
        <v>1</v>
      </c>
      <c r="K60" s="5">
        <v>0</v>
      </c>
      <c r="L60">
        <v>6508.17</v>
      </c>
      <c r="M60" s="6">
        <f t="shared" si="28"/>
        <v>6508.17</v>
      </c>
      <c r="N60" s="13">
        <f t="shared" si="29"/>
        <v>0</v>
      </c>
      <c r="O60" s="14">
        <f t="shared" si="30"/>
        <v>229.88943836100319</v>
      </c>
      <c r="P60" s="15">
        <f t="shared" si="31"/>
        <v>229.88943836100319</v>
      </c>
      <c r="Q60" s="16">
        <f t="shared" si="32"/>
        <v>0</v>
      </c>
      <c r="R60" s="17">
        <f t="shared" si="33"/>
        <v>1</v>
      </c>
      <c r="S60" s="18">
        <f t="shared" si="34"/>
        <v>1</v>
      </c>
      <c r="T60">
        <v>0</v>
      </c>
      <c r="U60">
        <v>6055.55</v>
      </c>
      <c r="V60" s="6">
        <f t="shared" si="35"/>
        <v>6055.55</v>
      </c>
      <c r="W60" s="13">
        <f t="shared" si="36"/>
        <v>0</v>
      </c>
      <c r="X60" s="14">
        <f t="shared" si="37"/>
        <v>430.08167613636363</v>
      </c>
      <c r="Y60" s="15">
        <f t="shared" si="38"/>
        <v>430.08167613636363</v>
      </c>
      <c r="Z60" s="17">
        <f t="shared" si="39"/>
        <v>0</v>
      </c>
      <c r="AA60" s="17">
        <f t="shared" si="40"/>
        <v>1</v>
      </c>
      <c r="AB60" s="18">
        <f t="shared" si="41"/>
        <v>1</v>
      </c>
    </row>
    <row r="61" spans="1:28" x14ac:dyDescent="0.35">
      <c r="A61" s="7">
        <v>45505</v>
      </c>
      <c r="B61" s="5">
        <v>304.52</v>
      </c>
      <c r="C61">
        <v>8553.76</v>
      </c>
      <c r="D61" s="6">
        <f t="shared" si="21"/>
        <v>8858.2800000000007</v>
      </c>
      <c r="E61" s="14">
        <f t="shared" si="22"/>
        <v>14.216619981325861</v>
      </c>
      <c r="F61" s="14">
        <f t="shared" si="23"/>
        <v>279.5346405228758</v>
      </c>
      <c r="G61" s="14">
        <f t="shared" si="24"/>
        <v>293.75126050420164</v>
      </c>
      <c r="H61" s="16">
        <f t="shared" si="25"/>
        <v>4.8396796517312358E-2</v>
      </c>
      <c r="I61" s="17">
        <f t="shared" si="26"/>
        <v>0.95160320348268779</v>
      </c>
      <c r="J61" s="18">
        <f t="shared" si="27"/>
        <v>1.0000000000000002</v>
      </c>
      <c r="K61" s="5">
        <v>0</v>
      </c>
      <c r="L61">
        <v>6547.9</v>
      </c>
      <c r="M61" s="6">
        <f t="shared" si="28"/>
        <v>6547.9</v>
      </c>
      <c r="N61" s="13">
        <f t="shared" si="29"/>
        <v>0</v>
      </c>
      <c r="O61" s="14">
        <f t="shared" si="30"/>
        <v>231.2928293889085</v>
      </c>
      <c r="P61" s="15">
        <f t="shared" si="31"/>
        <v>231.2928293889085</v>
      </c>
      <c r="Q61" s="16">
        <f t="shared" si="32"/>
        <v>0</v>
      </c>
      <c r="R61" s="17">
        <f t="shared" si="33"/>
        <v>1</v>
      </c>
      <c r="S61" s="18">
        <f t="shared" si="34"/>
        <v>1</v>
      </c>
      <c r="T61">
        <v>0</v>
      </c>
      <c r="U61">
        <v>4957.07</v>
      </c>
      <c r="V61" s="6">
        <f t="shared" si="35"/>
        <v>4957.07</v>
      </c>
      <c r="W61" s="13">
        <f t="shared" si="36"/>
        <v>0</v>
      </c>
      <c r="X61" s="14">
        <f t="shared" si="37"/>
        <v>352.06463068181819</v>
      </c>
      <c r="Y61" s="15">
        <f t="shared" si="38"/>
        <v>352.06463068181819</v>
      </c>
      <c r="Z61" s="17">
        <f t="shared" si="39"/>
        <v>0</v>
      </c>
      <c r="AA61" s="17">
        <f t="shared" si="40"/>
        <v>1</v>
      </c>
      <c r="AB61" s="18">
        <f t="shared" si="41"/>
        <v>1</v>
      </c>
    </row>
    <row r="62" spans="1:28" x14ac:dyDescent="0.35">
      <c r="A62" s="7">
        <v>45536</v>
      </c>
      <c r="B62" s="5">
        <v>390.26</v>
      </c>
      <c r="C62">
        <v>7752.92</v>
      </c>
      <c r="D62" s="6">
        <f t="shared" si="21"/>
        <v>8143.18</v>
      </c>
      <c r="E62" s="14">
        <f t="shared" si="22"/>
        <v>18.219421101774042</v>
      </c>
      <c r="F62" s="14">
        <f t="shared" si="23"/>
        <v>253.36339869281045</v>
      </c>
      <c r="G62" s="14">
        <f t="shared" si="24"/>
        <v>271.58281979458451</v>
      </c>
      <c r="H62" s="16">
        <f t="shared" si="25"/>
        <v>6.7086059109168095E-2</v>
      </c>
      <c r="I62" s="17">
        <f t="shared" si="26"/>
        <v>0.93291394089083179</v>
      </c>
      <c r="J62" s="18">
        <f t="shared" si="27"/>
        <v>0.99999999999999989</v>
      </c>
      <c r="K62" s="5">
        <v>0</v>
      </c>
      <c r="L62">
        <v>5969.54</v>
      </c>
      <c r="M62" s="6">
        <f t="shared" si="28"/>
        <v>5969.54</v>
      </c>
      <c r="N62" s="13">
        <f t="shared" si="29"/>
        <v>0</v>
      </c>
      <c r="O62" s="14">
        <f t="shared" si="30"/>
        <v>210.86329918756624</v>
      </c>
      <c r="P62" s="15">
        <f t="shared" si="31"/>
        <v>210.86329918756624</v>
      </c>
      <c r="Q62" s="16">
        <f t="shared" si="32"/>
        <v>0</v>
      </c>
      <c r="R62" s="17">
        <f t="shared" si="33"/>
        <v>1</v>
      </c>
      <c r="S62" s="18">
        <f t="shared" si="34"/>
        <v>1</v>
      </c>
      <c r="T62">
        <v>0</v>
      </c>
      <c r="U62">
        <v>5562.58</v>
      </c>
      <c r="V62" s="6">
        <f t="shared" si="35"/>
        <v>5562.58</v>
      </c>
      <c r="W62" s="13">
        <f t="shared" si="36"/>
        <v>0</v>
      </c>
      <c r="X62" s="14">
        <f t="shared" si="37"/>
        <v>395.06960227272725</v>
      </c>
      <c r="Y62" s="15">
        <f t="shared" si="38"/>
        <v>395.06960227272725</v>
      </c>
      <c r="Z62" s="17">
        <f t="shared" si="39"/>
        <v>0</v>
      </c>
      <c r="AA62" s="17">
        <f t="shared" si="40"/>
        <v>1</v>
      </c>
      <c r="AB62" s="18">
        <f t="shared" si="41"/>
        <v>1</v>
      </c>
    </row>
    <row r="63" spans="1:28" x14ac:dyDescent="0.35">
      <c r="A63" s="7">
        <v>45566</v>
      </c>
      <c r="B63" s="5">
        <v>471.46</v>
      </c>
      <c r="C63">
        <v>8566.36</v>
      </c>
      <c r="D63" s="6">
        <f t="shared" si="21"/>
        <v>9037.82</v>
      </c>
      <c r="E63" s="14">
        <f t="shared" si="22"/>
        <v>22.010270774976654</v>
      </c>
      <c r="F63" s="14">
        <f t="shared" si="23"/>
        <v>279.94640522875818</v>
      </c>
      <c r="G63" s="14">
        <f t="shared" si="24"/>
        <v>301.95667600373486</v>
      </c>
      <c r="H63" s="16">
        <f t="shared" si="25"/>
        <v>7.2892148192492401E-2</v>
      </c>
      <c r="I63" s="17">
        <f t="shared" si="26"/>
        <v>0.92710785180750754</v>
      </c>
      <c r="J63" s="18">
        <f t="shared" si="27"/>
        <v>1</v>
      </c>
      <c r="K63" s="5">
        <v>0</v>
      </c>
      <c r="L63">
        <v>6502.32</v>
      </c>
      <c r="M63" s="6">
        <f t="shared" si="28"/>
        <v>6502.32</v>
      </c>
      <c r="N63" s="13">
        <f t="shared" si="29"/>
        <v>0</v>
      </c>
      <c r="O63" s="14">
        <f t="shared" si="30"/>
        <v>229.68279759802189</v>
      </c>
      <c r="P63" s="15">
        <f t="shared" si="31"/>
        <v>229.68279759802189</v>
      </c>
      <c r="Q63" s="16">
        <f t="shared" si="32"/>
        <v>0</v>
      </c>
      <c r="R63" s="17">
        <f t="shared" si="33"/>
        <v>1</v>
      </c>
      <c r="S63" s="18">
        <f t="shared" si="34"/>
        <v>1</v>
      </c>
      <c r="T63">
        <v>0</v>
      </c>
      <c r="U63">
        <v>4886.63</v>
      </c>
      <c r="V63" s="6">
        <f t="shared" si="35"/>
        <v>4886.63</v>
      </c>
      <c r="W63" s="13">
        <f t="shared" si="36"/>
        <v>0</v>
      </c>
      <c r="X63" s="14">
        <f t="shared" si="37"/>
        <v>347.06178977272725</v>
      </c>
      <c r="Y63" s="15">
        <f t="shared" si="38"/>
        <v>347.06178977272725</v>
      </c>
      <c r="Z63" s="17">
        <f t="shared" si="39"/>
        <v>0</v>
      </c>
      <c r="AA63" s="17">
        <f t="shared" si="40"/>
        <v>1</v>
      </c>
      <c r="AB63" s="18">
        <f t="shared" si="41"/>
        <v>1</v>
      </c>
    </row>
    <row r="64" spans="1:28" x14ac:dyDescent="0.35">
      <c r="A64" s="7">
        <v>45597</v>
      </c>
      <c r="B64" s="5">
        <v>441.56</v>
      </c>
      <c r="C64">
        <v>9343.66</v>
      </c>
      <c r="D64" s="6">
        <f t="shared" si="21"/>
        <v>9785.2199999999993</v>
      </c>
      <c r="E64" s="14">
        <f t="shared" si="22"/>
        <v>20.614379084967318</v>
      </c>
      <c r="F64" s="14">
        <f t="shared" si="23"/>
        <v>305.34836601307188</v>
      </c>
      <c r="G64" s="14">
        <f t="shared" si="24"/>
        <v>325.96274509803919</v>
      </c>
      <c r="H64" s="16">
        <f t="shared" si="25"/>
        <v>6.3241518839115093E-2</v>
      </c>
      <c r="I64" s="17">
        <f t="shared" si="26"/>
        <v>0.93675848116088489</v>
      </c>
      <c r="J64" s="18">
        <f t="shared" si="27"/>
        <v>1</v>
      </c>
      <c r="K64" s="5">
        <v>0</v>
      </c>
      <c r="L64">
        <v>5692.52</v>
      </c>
      <c r="M64" s="6">
        <f t="shared" si="28"/>
        <v>5692.52</v>
      </c>
      <c r="N64" s="13">
        <f t="shared" si="29"/>
        <v>0</v>
      </c>
      <c r="O64" s="14">
        <f t="shared" si="30"/>
        <v>201.07806428823739</v>
      </c>
      <c r="P64" s="15">
        <f t="shared" si="31"/>
        <v>201.07806428823739</v>
      </c>
      <c r="Q64" s="16">
        <f t="shared" si="32"/>
        <v>0</v>
      </c>
      <c r="R64" s="17">
        <f t="shared" si="33"/>
        <v>1</v>
      </c>
      <c r="S64" s="18">
        <f t="shared" si="34"/>
        <v>1</v>
      </c>
      <c r="T64">
        <v>0</v>
      </c>
      <c r="U64">
        <v>5844.28</v>
      </c>
      <c r="V64" s="6">
        <f t="shared" si="35"/>
        <v>5844.28</v>
      </c>
      <c r="W64" s="13">
        <f t="shared" si="36"/>
        <v>0</v>
      </c>
      <c r="X64" s="14">
        <f t="shared" si="37"/>
        <v>415.0767045454545</v>
      </c>
      <c r="Y64" s="15">
        <f t="shared" si="38"/>
        <v>415.0767045454545</v>
      </c>
      <c r="Z64" s="17">
        <f t="shared" si="39"/>
        <v>0</v>
      </c>
      <c r="AA64" s="17">
        <f t="shared" si="40"/>
        <v>1</v>
      </c>
      <c r="AB64" s="18">
        <f t="shared" si="41"/>
        <v>1</v>
      </c>
    </row>
    <row r="65" spans="1:28" x14ac:dyDescent="0.35">
      <c r="A65" s="7">
        <v>45627</v>
      </c>
      <c r="B65" s="5">
        <v>741.6</v>
      </c>
      <c r="C65">
        <v>9032.01</v>
      </c>
      <c r="D65" s="6">
        <f t="shared" si="21"/>
        <v>9773.61</v>
      </c>
      <c r="E65" s="14">
        <f t="shared" si="22"/>
        <v>34.621848739495796</v>
      </c>
      <c r="F65" s="14">
        <f t="shared" si="23"/>
        <v>295.1637254901961</v>
      </c>
      <c r="G65" s="14">
        <f t="shared" si="24"/>
        <v>329.78557422969192</v>
      </c>
      <c r="H65" s="16">
        <f t="shared" si="25"/>
        <v>0.10498290842577022</v>
      </c>
      <c r="I65" s="17">
        <f t="shared" si="26"/>
        <v>0.89501709157422971</v>
      </c>
      <c r="J65" s="18">
        <f t="shared" si="27"/>
        <v>0.99999999999999989</v>
      </c>
      <c r="K65" s="5">
        <v>0</v>
      </c>
      <c r="L65">
        <v>5839.54</v>
      </c>
      <c r="M65" s="6">
        <f t="shared" si="28"/>
        <v>5839.54</v>
      </c>
      <c r="N65" s="13">
        <f t="shared" si="29"/>
        <v>0</v>
      </c>
      <c r="O65" s="14">
        <f t="shared" si="30"/>
        <v>206.2712822324267</v>
      </c>
      <c r="P65" s="15">
        <f t="shared" si="31"/>
        <v>206.2712822324267</v>
      </c>
      <c r="Q65" s="16">
        <f t="shared" si="32"/>
        <v>0</v>
      </c>
      <c r="R65" s="17">
        <f t="shared" si="33"/>
        <v>1</v>
      </c>
      <c r="S65" s="18">
        <f t="shared" si="34"/>
        <v>1</v>
      </c>
      <c r="T65">
        <v>0</v>
      </c>
      <c r="U65">
        <v>5407.76</v>
      </c>
      <c r="V65" s="6">
        <f t="shared" si="35"/>
        <v>5407.76</v>
      </c>
      <c r="W65" s="13">
        <f t="shared" si="36"/>
        <v>0</v>
      </c>
      <c r="X65" s="14">
        <f t="shared" si="37"/>
        <v>384.07386363636363</v>
      </c>
      <c r="Y65" s="15">
        <f t="shared" si="38"/>
        <v>384.07386363636363</v>
      </c>
      <c r="Z65" s="17">
        <f t="shared" si="39"/>
        <v>0</v>
      </c>
      <c r="AA65" s="17">
        <f t="shared" si="40"/>
        <v>1</v>
      </c>
      <c r="AB65" s="18">
        <f t="shared" si="41"/>
        <v>1</v>
      </c>
    </row>
    <row r="66" spans="1:28" x14ac:dyDescent="0.35">
      <c r="A66" s="7">
        <v>45658</v>
      </c>
      <c r="B66" s="5">
        <v>698.74</v>
      </c>
      <c r="C66">
        <v>8603.2000000000007</v>
      </c>
      <c r="D66" s="6">
        <f t="shared" si="21"/>
        <v>9301.94</v>
      </c>
      <c r="E66" s="14">
        <f t="shared" si="22"/>
        <v>32.62091503267974</v>
      </c>
      <c r="F66" s="14">
        <f t="shared" si="23"/>
        <v>281.15032679738562</v>
      </c>
      <c r="G66" s="14">
        <f t="shared" si="24"/>
        <v>313.77124183006538</v>
      </c>
      <c r="H66" s="16">
        <f t="shared" si="25"/>
        <v>0.10396400524923448</v>
      </c>
      <c r="I66" s="17">
        <f t="shared" si="26"/>
        <v>0.89603599475076545</v>
      </c>
      <c r="J66" s="18">
        <f t="shared" si="27"/>
        <v>0.99999999999999989</v>
      </c>
      <c r="K66" s="5">
        <v>0</v>
      </c>
      <c r="L66">
        <v>6615.67</v>
      </c>
      <c r="M66" s="6">
        <f t="shared" si="28"/>
        <v>6615.67</v>
      </c>
      <c r="N66" s="13">
        <f t="shared" si="29"/>
        <v>0</v>
      </c>
      <c r="O66" s="14">
        <f t="shared" si="30"/>
        <v>233.68668315083011</v>
      </c>
      <c r="P66" s="15">
        <f t="shared" si="31"/>
        <v>233.68668315083011</v>
      </c>
      <c r="Q66" s="16">
        <f t="shared" si="32"/>
        <v>0</v>
      </c>
      <c r="R66" s="17">
        <f t="shared" si="33"/>
        <v>1</v>
      </c>
      <c r="S66" s="18">
        <f t="shared" si="34"/>
        <v>1</v>
      </c>
      <c r="T66">
        <v>35.92</v>
      </c>
      <c r="U66">
        <v>6182.32</v>
      </c>
      <c r="V66" s="6">
        <f t="shared" si="35"/>
        <v>6218.24</v>
      </c>
      <c r="W66" s="13">
        <f t="shared" si="36"/>
        <v>3.0008354218880533</v>
      </c>
      <c r="X66" s="14">
        <f t="shared" si="37"/>
        <v>439.08522727272725</v>
      </c>
      <c r="Y66" s="15">
        <f t="shared" si="38"/>
        <v>442.08606269461529</v>
      </c>
      <c r="Z66" s="17">
        <f t="shared" si="39"/>
        <v>6.7878987263187574E-3</v>
      </c>
      <c r="AA66" s="17">
        <f t="shared" si="40"/>
        <v>0.99321210127368131</v>
      </c>
      <c r="AB66" s="18">
        <f t="shared" si="41"/>
        <v>1</v>
      </c>
    </row>
    <row r="67" spans="1:28" x14ac:dyDescent="0.35">
      <c r="A67" s="7">
        <v>45689</v>
      </c>
      <c r="B67" s="5">
        <v>1183.5</v>
      </c>
      <c r="C67">
        <v>5731.61</v>
      </c>
      <c r="D67" s="6">
        <f t="shared" si="21"/>
        <v>6915.11</v>
      </c>
      <c r="E67" s="14">
        <f t="shared" si="22"/>
        <v>55.252100840336134</v>
      </c>
      <c r="F67" s="14">
        <f t="shared" si="23"/>
        <v>187.30751633986927</v>
      </c>
      <c r="G67" s="14">
        <f t="shared" si="24"/>
        <v>242.55961718020541</v>
      </c>
      <c r="H67" s="16">
        <f t="shared" si="25"/>
        <v>0.22778771455302702</v>
      </c>
      <c r="I67" s="17">
        <f t="shared" si="26"/>
        <v>0.77221228544697296</v>
      </c>
      <c r="J67" s="18">
        <f t="shared" si="27"/>
        <v>1</v>
      </c>
      <c r="K67" s="5">
        <v>0</v>
      </c>
      <c r="L67">
        <v>6071.95</v>
      </c>
      <c r="M67" s="6">
        <f t="shared" si="28"/>
        <v>6071.95</v>
      </c>
      <c r="N67" s="13">
        <f t="shared" si="29"/>
        <v>0</v>
      </c>
      <c r="O67" s="14">
        <f t="shared" si="30"/>
        <v>214.48074885199577</v>
      </c>
      <c r="P67" s="15">
        <f t="shared" si="31"/>
        <v>214.48074885199577</v>
      </c>
      <c r="Q67" s="16">
        <f t="shared" si="32"/>
        <v>0</v>
      </c>
      <c r="R67" s="17">
        <f t="shared" si="33"/>
        <v>1</v>
      </c>
      <c r="S67" s="18">
        <f t="shared" si="34"/>
        <v>1</v>
      </c>
      <c r="T67">
        <v>0</v>
      </c>
      <c r="U67">
        <v>4731.78</v>
      </c>
      <c r="V67" s="6">
        <f t="shared" si="35"/>
        <v>4731.78</v>
      </c>
      <c r="W67" s="13">
        <f t="shared" si="36"/>
        <v>0</v>
      </c>
      <c r="X67" s="14">
        <f t="shared" si="37"/>
        <v>336.06392045454544</v>
      </c>
      <c r="Y67" s="15">
        <f t="shared" si="38"/>
        <v>336.06392045454544</v>
      </c>
      <c r="Z67" s="17">
        <f t="shared" si="39"/>
        <v>0</v>
      </c>
      <c r="AA67" s="17">
        <f t="shared" si="40"/>
        <v>1</v>
      </c>
      <c r="AB67" s="18">
        <f t="shared" si="41"/>
        <v>1</v>
      </c>
    </row>
    <row r="68" spans="1:28" x14ac:dyDescent="0.35">
      <c r="A68" s="7">
        <v>45717</v>
      </c>
      <c r="B68" s="5">
        <v>1916.47</v>
      </c>
      <c r="C68">
        <v>6668.25</v>
      </c>
      <c r="D68" s="6">
        <f t="shared" si="21"/>
        <v>8584.7199999999993</v>
      </c>
      <c r="E68" s="14">
        <f t="shared" si="22"/>
        <v>89.471055088702144</v>
      </c>
      <c r="F68" s="14">
        <f t="shared" si="23"/>
        <v>217.91666666666666</v>
      </c>
      <c r="G68" s="14">
        <f t="shared" si="24"/>
        <v>307.38772175536883</v>
      </c>
      <c r="H68" s="16">
        <f t="shared" si="25"/>
        <v>0.29106905955048756</v>
      </c>
      <c r="I68" s="17">
        <f t="shared" si="26"/>
        <v>0.70893094044951233</v>
      </c>
      <c r="J68" s="18">
        <f t="shared" si="27"/>
        <v>0.99999999999999989</v>
      </c>
      <c r="K68" s="5">
        <v>19.829999999999998</v>
      </c>
      <c r="L68">
        <v>5822.88</v>
      </c>
      <c r="M68" s="6">
        <f t="shared" si="28"/>
        <v>5842.71</v>
      </c>
      <c r="N68" s="13">
        <f t="shared" si="29"/>
        <v>1.0005045408678102</v>
      </c>
      <c r="O68" s="14">
        <f t="shared" si="30"/>
        <v>205.68279759802192</v>
      </c>
      <c r="P68" s="15">
        <f t="shared" si="31"/>
        <v>206.68330213888973</v>
      </c>
      <c r="Q68" s="16">
        <f t="shared" si="32"/>
        <v>4.8407613508878334E-3</v>
      </c>
      <c r="R68" s="17">
        <f t="shared" si="33"/>
        <v>0.99515923864911215</v>
      </c>
      <c r="S68" s="18">
        <f t="shared" si="34"/>
        <v>1</v>
      </c>
      <c r="T68">
        <v>0</v>
      </c>
      <c r="U68">
        <v>5661.22</v>
      </c>
      <c r="V68" s="6">
        <f t="shared" si="35"/>
        <v>5661.22</v>
      </c>
      <c r="W68" s="13">
        <f t="shared" si="36"/>
        <v>0</v>
      </c>
      <c r="X68" s="14">
        <f t="shared" si="37"/>
        <v>402.07528409090912</v>
      </c>
      <c r="Y68" s="15">
        <f t="shared" si="38"/>
        <v>402.07528409090912</v>
      </c>
      <c r="Z68" s="17">
        <f t="shared" si="39"/>
        <v>0</v>
      </c>
      <c r="AA68" s="17">
        <f t="shared" si="40"/>
        <v>1</v>
      </c>
      <c r="AB68" s="18">
        <f t="shared" si="41"/>
        <v>1</v>
      </c>
    </row>
    <row r="69" spans="1:28" x14ac:dyDescent="0.35">
      <c r="A69" s="7">
        <v>45748</v>
      </c>
      <c r="B69" s="5">
        <v>2653.97</v>
      </c>
      <c r="C69">
        <v>5701</v>
      </c>
      <c r="D69" s="6">
        <f t="shared" si="21"/>
        <v>8354.9699999999993</v>
      </c>
      <c r="E69" s="14">
        <f t="shared" si="22"/>
        <v>123.90149393090567</v>
      </c>
      <c r="F69" s="14">
        <f t="shared" si="23"/>
        <v>186.30718954248366</v>
      </c>
      <c r="G69" s="14">
        <f t="shared" si="24"/>
        <v>310.20868347338933</v>
      </c>
      <c r="H69" s="16">
        <f t="shared" si="25"/>
        <v>0.39941336439582398</v>
      </c>
      <c r="I69" s="17">
        <f t="shared" si="26"/>
        <v>0.60058663560417602</v>
      </c>
      <c r="J69" s="18">
        <f t="shared" si="27"/>
        <v>1</v>
      </c>
      <c r="K69" s="5">
        <v>99.12</v>
      </c>
      <c r="L69">
        <v>6208.19</v>
      </c>
      <c r="M69" s="6">
        <f t="shared" si="28"/>
        <v>6307.3099999999995</v>
      </c>
      <c r="N69" s="13">
        <f t="shared" si="29"/>
        <v>5.0010090817356208</v>
      </c>
      <c r="O69" s="14">
        <f t="shared" si="30"/>
        <v>219.29318262098198</v>
      </c>
      <c r="P69" s="15">
        <f t="shared" si="31"/>
        <v>224.2941917027176</v>
      </c>
      <c r="Q69" s="16">
        <f t="shared" si="32"/>
        <v>2.2296649965702287E-2</v>
      </c>
      <c r="R69" s="17">
        <f t="shared" si="33"/>
        <v>0.97770335003429776</v>
      </c>
      <c r="S69" s="18">
        <f t="shared" si="34"/>
        <v>1</v>
      </c>
      <c r="T69">
        <v>0</v>
      </c>
      <c r="U69">
        <v>4999.43</v>
      </c>
      <c r="V69" s="6">
        <f t="shared" si="35"/>
        <v>4999.43</v>
      </c>
      <c r="W69" s="13">
        <f t="shared" si="36"/>
        <v>0</v>
      </c>
      <c r="X69" s="14">
        <f t="shared" si="37"/>
        <v>355.07315340909093</v>
      </c>
      <c r="Y69" s="15">
        <f t="shared" si="38"/>
        <v>355.07315340909093</v>
      </c>
      <c r="Z69" s="17">
        <f t="shared" si="39"/>
        <v>0</v>
      </c>
      <c r="AA69" s="17">
        <f t="shared" si="40"/>
        <v>1</v>
      </c>
      <c r="AB69" s="18">
        <f t="shared" si="41"/>
        <v>1</v>
      </c>
    </row>
    <row r="70" spans="1:28" x14ac:dyDescent="0.35">
      <c r="A70" s="7">
        <v>45778</v>
      </c>
      <c r="B70" s="5">
        <v>3700.11</v>
      </c>
      <c r="C70">
        <v>4592.72</v>
      </c>
      <c r="D70" s="6">
        <f t="shared" si="21"/>
        <v>8292.83</v>
      </c>
      <c r="E70" s="14">
        <f t="shared" si="22"/>
        <v>172.74089635854341</v>
      </c>
      <c r="F70" s="14">
        <f t="shared" si="23"/>
        <v>150.0888888888889</v>
      </c>
      <c r="G70" s="14">
        <f t="shared" si="24"/>
        <v>322.82978524743231</v>
      </c>
      <c r="H70" s="16">
        <f t="shared" si="25"/>
        <v>0.53508351537683074</v>
      </c>
      <c r="I70" s="17">
        <f t="shared" si="26"/>
        <v>0.46491648462316926</v>
      </c>
      <c r="J70" s="18">
        <f t="shared" si="27"/>
        <v>1</v>
      </c>
      <c r="K70" s="5">
        <v>118.96</v>
      </c>
      <c r="L70">
        <v>6383.64</v>
      </c>
      <c r="M70" s="6">
        <f t="shared" si="28"/>
        <v>6502.6</v>
      </c>
      <c r="N70" s="13">
        <f t="shared" si="29"/>
        <v>6.0020181634712406</v>
      </c>
      <c r="O70" s="14">
        <f t="shared" si="30"/>
        <v>225.49063935005302</v>
      </c>
      <c r="P70" s="15">
        <f t="shared" si="31"/>
        <v>231.49265751352425</v>
      </c>
      <c r="Q70" s="16">
        <f t="shared" si="32"/>
        <v>2.5927466676218838E-2</v>
      </c>
      <c r="R70" s="17">
        <f t="shared" si="33"/>
        <v>0.97407253332378119</v>
      </c>
      <c r="S70" s="18">
        <f t="shared" si="34"/>
        <v>1</v>
      </c>
      <c r="T70">
        <v>0</v>
      </c>
      <c r="U70">
        <v>5379.59</v>
      </c>
      <c r="V70" s="6">
        <f t="shared" si="35"/>
        <v>5379.59</v>
      </c>
      <c r="W70" s="13">
        <f t="shared" si="36"/>
        <v>0</v>
      </c>
      <c r="X70" s="14">
        <f t="shared" si="37"/>
        <v>382.07315340909093</v>
      </c>
      <c r="Y70" s="15">
        <f t="shared" si="38"/>
        <v>382.07315340909093</v>
      </c>
      <c r="Z70" s="17">
        <f t="shared" si="39"/>
        <v>0</v>
      </c>
      <c r="AA70" s="17">
        <f t="shared" si="40"/>
        <v>1</v>
      </c>
      <c r="AB70" s="18">
        <f t="shared" si="41"/>
        <v>1</v>
      </c>
    </row>
    <row r="71" spans="1:28" x14ac:dyDescent="0.35">
      <c r="A71" s="7">
        <v>45809</v>
      </c>
      <c r="B71" s="5">
        <v>3884.35</v>
      </c>
      <c r="C71">
        <v>3759.95</v>
      </c>
      <c r="D71" s="6">
        <f t="shared" si="21"/>
        <v>7644.2999999999993</v>
      </c>
      <c r="E71" s="14">
        <f t="shared" si="22"/>
        <v>181.34220354808588</v>
      </c>
      <c r="F71" s="14">
        <f t="shared" si="23"/>
        <v>122.87418300653593</v>
      </c>
      <c r="G71" s="14">
        <f t="shared" si="24"/>
        <v>304.21638655462181</v>
      </c>
      <c r="H71" s="16">
        <f t="shared" si="25"/>
        <v>0.59609610646508038</v>
      </c>
      <c r="I71" s="17">
        <f t="shared" si="26"/>
        <v>0.40390389353491968</v>
      </c>
      <c r="J71" s="18">
        <f t="shared" si="27"/>
        <v>1</v>
      </c>
      <c r="K71" s="5">
        <v>71.47</v>
      </c>
      <c r="L71">
        <v>5788.67</v>
      </c>
      <c r="M71" s="6">
        <f t="shared" si="28"/>
        <v>5860.14</v>
      </c>
      <c r="N71" s="13">
        <f t="shared" si="29"/>
        <v>3.6059535822401614</v>
      </c>
      <c r="O71" s="14">
        <f t="shared" si="30"/>
        <v>204.47439067467326</v>
      </c>
      <c r="P71" s="15">
        <f t="shared" si="31"/>
        <v>208.08034425691341</v>
      </c>
      <c r="Q71" s="16">
        <f t="shared" si="32"/>
        <v>1.7329621378307358E-2</v>
      </c>
      <c r="R71" s="17">
        <f t="shared" si="33"/>
        <v>0.98267037862169271</v>
      </c>
      <c r="S71" s="18">
        <f t="shared" si="34"/>
        <v>1</v>
      </c>
      <c r="T71">
        <v>0</v>
      </c>
      <c r="U71">
        <v>5745.77</v>
      </c>
      <c r="V71" s="6">
        <f t="shared" si="35"/>
        <v>5745.77</v>
      </c>
      <c r="W71" s="13">
        <f t="shared" si="36"/>
        <v>0</v>
      </c>
      <c r="X71" s="14">
        <f t="shared" si="37"/>
        <v>408.08025568181819</v>
      </c>
      <c r="Y71" s="15">
        <f t="shared" si="38"/>
        <v>408.08025568181819</v>
      </c>
      <c r="Z71" s="17">
        <f t="shared" si="39"/>
        <v>0</v>
      </c>
      <c r="AA71" s="17">
        <f t="shared" si="40"/>
        <v>1</v>
      </c>
      <c r="AB71" s="18">
        <f t="shared" si="41"/>
        <v>1</v>
      </c>
    </row>
    <row r="72" spans="1:28" x14ac:dyDescent="0.35">
      <c r="A72" s="7">
        <v>45839</v>
      </c>
      <c r="B72" s="5">
        <v>4801.88</v>
      </c>
      <c r="C72">
        <v>3233.93</v>
      </c>
      <c r="D72" s="6">
        <f t="shared" si="21"/>
        <v>8035.8099999999995</v>
      </c>
      <c r="E72" s="14">
        <f t="shared" si="22"/>
        <v>224.17740429505133</v>
      </c>
      <c r="F72" s="14">
        <f t="shared" si="23"/>
        <v>105.68398692810456</v>
      </c>
      <c r="G72" s="14">
        <f t="shared" si="24"/>
        <v>329.86139122315592</v>
      </c>
      <c r="H72" s="16">
        <f t="shared" si="25"/>
        <v>0.67961092222336539</v>
      </c>
      <c r="I72" s="17">
        <f t="shared" si="26"/>
        <v>0.3203890777766345</v>
      </c>
      <c r="J72" s="18">
        <f t="shared" si="27"/>
        <v>0.99999999999999989</v>
      </c>
      <c r="K72" s="5">
        <v>356.92</v>
      </c>
      <c r="L72">
        <v>5783.71</v>
      </c>
      <c r="M72" s="6">
        <f t="shared" si="28"/>
        <v>6140.63</v>
      </c>
      <c r="N72" s="13">
        <f t="shared" si="29"/>
        <v>18.008072653884966</v>
      </c>
      <c r="O72" s="14">
        <f t="shared" si="30"/>
        <v>204.29918756623101</v>
      </c>
      <c r="P72" s="15">
        <f t="shared" si="31"/>
        <v>222.30726022011598</v>
      </c>
      <c r="Q72" s="16">
        <f t="shared" si="32"/>
        <v>8.1005328553167361E-2</v>
      </c>
      <c r="R72" s="17">
        <f t="shared" si="33"/>
        <v>0.91899467144683267</v>
      </c>
      <c r="S72" s="18">
        <f t="shared" si="34"/>
        <v>1</v>
      </c>
      <c r="T72">
        <v>0</v>
      </c>
      <c r="U72">
        <v>6238.73</v>
      </c>
      <c r="V72" s="6">
        <f t="shared" si="35"/>
        <v>6238.73</v>
      </c>
      <c r="W72" s="13">
        <f t="shared" si="36"/>
        <v>0</v>
      </c>
      <c r="X72" s="14">
        <f t="shared" si="37"/>
        <v>443.09161931818181</v>
      </c>
      <c r="Y72" s="15">
        <f t="shared" si="38"/>
        <v>443.09161931818181</v>
      </c>
      <c r="Z72" s="17">
        <f t="shared" si="39"/>
        <v>0</v>
      </c>
      <c r="AA72" s="17">
        <f t="shared" si="40"/>
        <v>1</v>
      </c>
      <c r="AB72" s="18">
        <f t="shared" si="41"/>
        <v>1</v>
      </c>
    </row>
    <row r="73" spans="1:28" x14ac:dyDescent="0.35">
      <c r="A73" s="7">
        <v>45870</v>
      </c>
      <c r="B73" s="5">
        <v>4485.1099999999997</v>
      </c>
      <c r="C73">
        <v>3215.01</v>
      </c>
      <c r="D73" s="6">
        <f t="shared" si="21"/>
        <v>7700.12</v>
      </c>
      <c r="E73" s="14">
        <f t="shared" si="22"/>
        <v>209.38888888888886</v>
      </c>
      <c r="F73" s="14">
        <f t="shared" si="23"/>
        <v>105.0656862745098</v>
      </c>
      <c r="G73" s="14">
        <f t="shared" si="24"/>
        <v>314.45457516339866</v>
      </c>
      <c r="H73" s="16">
        <f t="shared" si="25"/>
        <v>0.66587960687194647</v>
      </c>
      <c r="I73" s="17">
        <f t="shared" si="26"/>
        <v>0.33412039312805347</v>
      </c>
      <c r="J73" s="18">
        <f t="shared" si="27"/>
        <v>1</v>
      </c>
      <c r="K73" s="5">
        <v>297.39999999999998</v>
      </c>
      <c r="L73">
        <v>4877.1000000000004</v>
      </c>
      <c r="M73" s="6">
        <f t="shared" si="28"/>
        <v>5174.5</v>
      </c>
      <c r="N73" s="13">
        <f t="shared" si="29"/>
        <v>15.005045408678102</v>
      </c>
      <c r="O73" s="14">
        <f t="shared" si="30"/>
        <v>172.27481455316143</v>
      </c>
      <c r="P73" s="15">
        <f t="shared" si="31"/>
        <v>187.27985996183955</v>
      </c>
      <c r="Q73" s="16">
        <f t="shared" si="32"/>
        <v>8.0120977299617563E-2</v>
      </c>
      <c r="R73" s="17">
        <f t="shared" si="33"/>
        <v>0.91987902270038235</v>
      </c>
      <c r="S73" s="18">
        <f t="shared" si="34"/>
        <v>0.99999999999999989</v>
      </c>
      <c r="T73">
        <v>0</v>
      </c>
      <c r="U73">
        <v>6210.49</v>
      </c>
      <c r="V73" s="6">
        <f t="shared" si="35"/>
        <v>6210.49</v>
      </c>
      <c r="W73" s="13">
        <f t="shared" si="36"/>
        <v>0</v>
      </c>
      <c r="X73" s="14">
        <f t="shared" si="37"/>
        <v>441.0859375</v>
      </c>
      <c r="Y73" s="15">
        <f t="shared" si="38"/>
        <v>441.0859375</v>
      </c>
      <c r="Z73" s="17">
        <f t="shared" si="39"/>
        <v>0</v>
      </c>
      <c r="AA73" s="17">
        <f t="shared" si="40"/>
        <v>1</v>
      </c>
      <c r="AB73" s="18">
        <f t="shared" si="41"/>
        <v>1</v>
      </c>
    </row>
    <row r="74" spans="1:28" x14ac:dyDescent="0.35">
      <c r="A74" s="7">
        <v>45901</v>
      </c>
      <c r="B74" s="5">
        <v>4279.47</v>
      </c>
      <c r="C74">
        <v>2645.81</v>
      </c>
      <c r="D74" s="6">
        <f t="shared" si="21"/>
        <v>6925.2800000000007</v>
      </c>
      <c r="E74" s="14">
        <f t="shared" si="22"/>
        <v>199.78851540616247</v>
      </c>
      <c r="F74" s="14">
        <f t="shared" si="23"/>
        <v>86.464379084967319</v>
      </c>
      <c r="G74" s="14">
        <f t="shared" si="24"/>
        <v>286.25289449112978</v>
      </c>
      <c r="H74" s="16">
        <f t="shared" si="25"/>
        <v>0.6979440880810146</v>
      </c>
      <c r="I74" s="17">
        <f t="shared" si="26"/>
        <v>0.3020559119189854</v>
      </c>
      <c r="J74" s="18">
        <f t="shared" si="27"/>
        <v>1</v>
      </c>
      <c r="K74" s="5">
        <v>257.77999999999997</v>
      </c>
      <c r="L74">
        <v>5432.52</v>
      </c>
      <c r="M74" s="6">
        <f t="shared" si="28"/>
        <v>5690.3</v>
      </c>
      <c r="N74" s="13">
        <f t="shared" si="29"/>
        <v>13.006054490413723</v>
      </c>
      <c r="O74" s="14">
        <f t="shared" si="30"/>
        <v>191.89403037795833</v>
      </c>
      <c r="P74" s="15">
        <f t="shared" si="31"/>
        <v>204.90008486837206</v>
      </c>
      <c r="Q74" s="16">
        <f t="shared" si="32"/>
        <v>6.3475105433796281E-2</v>
      </c>
      <c r="R74" s="17">
        <f t="shared" si="33"/>
        <v>0.93652489456620369</v>
      </c>
      <c r="S74" s="18">
        <f t="shared" si="34"/>
        <v>1</v>
      </c>
      <c r="T74">
        <v>0</v>
      </c>
      <c r="U74">
        <v>5295.21</v>
      </c>
      <c r="V74" s="6">
        <f t="shared" si="35"/>
        <v>5295.21</v>
      </c>
      <c r="W74" s="13">
        <f t="shared" si="36"/>
        <v>0</v>
      </c>
      <c r="X74" s="14">
        <f t="shared" si="37"/>
        <v>376.08025568181819</v>
      </c>
      <c r="Y74" s="15">
        <f t="shared" si="38"/>
        <v>376.08025568181819</v>
      </c>
      <c r="Z74" s="17">
        <f t="shared" si="39"/>
        <v>0</v>
      </c>
      <c r="AA74" s="17">
        <f t="shared" si="40"/>
        <v>1</v>
      </c>
      <c r="AB74" s="18">
        <f t="shared" si="41"/>
        <v>1</v>
      </c>
    </row>
    <row r="75" spans="1:28" x14ac:dyDescent="0.35">
      <c r="A75" s="7">
        <v>45931</v>
      </c>
      <c r="B75" s="5">
        <v>4428.84</v>
      </c>
      <c r="C75">
        <v>3753.99</v>
      </c>
      <c r="D75" s="6">
        <f t="shared" si="21"/>
        <v>8182.83</v>
      </c>
      <c r="E75" s="14">
        <f t="shared" si="22"/>
        <v>206.76190476190476</v>
      </c>
      <c r="F75" s="14">
        <f t="shared" si="23"/>
        <v>122.67941176470588</v>
      </c>
      <c r="G75" s="14">
        <f t="shared" si="24"/>
        <v>329.44131652661065</v>
      </c>
      <c r="H75" s="16">
        <f t="shared" si="25"/>
        <v>0.62761376424138815</v>
      </c>
      <c r="I75" s="17">
        <f t="shared" si="26"/>
        <v>0.37238623575861174</v>
      </c>
      <c r="J75" s="18">
        <f t="shared" si="27"/>
        <v>0.99999999999999989</v>
      </c>
      <c r="K75" s="5">
        <v>329.25</v>
      </c>
      <c r="L75">
        <v>4486.37</v>
      </c>
      <c r="M75" s="6">
        <f t="shared" si="28"/>
        <v>4815.62</v>
      </c>
      <c r="N75" s="13">
        <f t="shared" si="29"/>
        <v>16.612008072653886</v>
      </c>
      <c r="O75" s="14">
        <f t="shared" si="30"/>
        <v>158.47297774637937</v>
      </c>
      <c r="P75" s="15">
        <f t="shared" si="31"/>
        <v>175.08498581903325</v>
      </c>
      <c r="Q75" s="16">
        <f t="shared" si="32"/>
        <v>9.487968368586415E-2</v>
      </c>
      <c r="R75" s="17">
        <f t="shared" si="33"/>
        <v>0.90512031631413592</v>
      </c>
      <c r="S75" s="18">
        <f t="shared" si="34"/>
        <v>1</v>
      </c>
      <c r="T75">
        <v>0</v>
      </c>
      <c r="U75">
        <v>7069.5</v>
      </c>
      <c r="V75" s="6">
        <f t="shared" si="35"/>
        <v>7069.5</v>
      </c>
      <c r="W75" s="13">
        <f t="shared" si="36"/>
        <v>0</v>
      </c>
      <c r="X75" s="14">
        <f t="shared" si="37"/>
        <v>502.09517045454544</v>
      </c>
      <c r="Y75" s="15">
        <f t="shared" si="38"/>
        <v>502.09517045454544</v>
      </c>
      <c r="Z75" s="17">
        <f t="shared" si="39"/>
        <v>0</v>
      </c>
      <c r="AA75" s="17">
        <f t="shared" si="40"/>
        <v>1</v>
      </c>
      <c r="AB75" s="18">
        <f t="shared" si="41"/>
        <v>1</v>
      </c>
    </row>
    <row r="76" spans="1:28" x14ac:dyDescent="0.35">
      <c r="A76" s="7">
        <v>45962</v>
      </c>
      <c r="B76" s="5">
        <v>4399.34</v>
      </c>
      <c r="C76">
        <v>3466.3</v>
      </c>
      <c r="D76" s="6">
        <f t="shared" si="21"/>
        <v>7865.64</v>
      </c>
      <c r="E76" s="14">
        <f t="shared" si="22"/>
        <v>205.3846872082166</v>
      </c>
      <c r="F76" s="14">
        <f t="shared" si="23"/>
        <v>113.27777777777777</v>
      </c>
      <c r="G76" s="14">
        <f t="shared" si="24"/>
        <v>318.66246498599435</v>
      </c>
      <c r="H76" s="16">
        <f t="shared" si="25"/>
        <v>0.644521114895799</v>
      </c>
      <c r="I76" s="17">
        <f t="shared" si="26"/>
        <v>0.35547888510420106</v>
      </c>
      <c r="J76" s="18">
        <f t="shared" si="27"/>
        <v>1</v>
      </c>
      <c r="K76" s="5">
        <v>237.95</v>
      </c>
      <c r="L76">
        <v>4407.0200000000004</v>
      </c>
      <c r="M76" s="6">
        <f t="shared" si="28"/>
        <v>4644.97</v>
      </c>
      <c r="N76" s="13">
        <f t="shared" si="29"/>
        <v>12.005549949545912</v>
      </c>
      <c r="O76" s="14">
        <f t="shared" si="30"/>
        <v>155.67008124337693</v>
      </c>
      <c r="P76" s="15">
        <f t="shared" si="31"/>
        <v>167.67563119292285</v>
      </c>
      <c r="Q76" s="16">
        <f t="shared" si="32"/>
        <v>7.1599849448204342E-2</v>
      </c>
      <c r="R76" s="17">
        <f t="shared" si="33"/>
        <v>0.92840015055179559</v>
      </c>
      <c r="S76" s="18">
        <f t="shared" si="34"/>
        <v>0.99999999999999989</v>
      </c>
      <c r="T76">
        <v>0</v>
      </c>
      <c r="U76">
        <v>6337.26</v>
      </c>
      <c r="V76" s="6">
        <f t="shared" si="35"/>
        <v>6337.26</v>
      </c>
      <c r="W76" s="13">
        <f t="shared" si="36"/>
        <v>0</v>
      </c>
      <c r="X76" s="14">
        <f t="shared" si="37"/>
        <v>450.08948863636363</v>
      </c>
      <c r="Y76" s="15">
        <f t="shared" si="38"/>
        <v>450.08948863636363</v>
      </c>
      <c r="Z76" s="17">
        <f t="shared" si="39"/>
        <v>0</v>
      </c>
      <c r="AA76" s="17">
        <f t="shared" si="40"/>
        <v>1</v>
      </c>
      <c r="AB76" s="18">
        <f t="shared" si="41"/>
        <v>1</v>
      </c>
    </row>
    <row r="77" spans="1:28" x14ac:dyDescent="0.35">
      <c r="A77" s="7">
        <v>45992</v>
      </c>
      <c r="B77" s="5">
        <v>5891.37</v>
      </c>
      <c r="C77">
        <v>3515.18</v>
      </c>
      <c r="D77" s="6">
        <f t="shared" si="21"/>
        <v>9406.5499999999993</v>
      </c>
      <c r="E77" s="14">
        <f t="shared" si="22"/>
        <v>275.04061624649859</v>
      </c>
      <c r="F77" s="14">
        <f t="shared" si="23"/>
        <v>114.87516339869281</v>
      </c>
      <c r="G77" s="14">
        <f t="shared" si="24"/>
        <v>389.91577964519138</v>
      </c>
      <c r="H77" s="16">
        <f t="shared" si="25"/>
        <v>0.70538467690837015</v>
      </c>
      <c r="I77" s="17">
        <f t="shared" si="26"/>
        <v>0.29461532309162985</v>
      </c>
      <c r="J77" s="18">
        <f t="shared" si="27"/>
        <v>1</v>
      </c>
      <c r="K77" s="5">
        <v>289.58</v>
      </c>
      <c r="L77">
        <v>5845.81</v>
      </c>
      <c r="M77" s="6">
        <f t="shared" si="28"/>
        <v>6135.39</v>
      </c>
      <c r="N77" s="13">
        <f>K77/19.82</f>
        <v>14.610494450050453</v>
      </c>
      <c r="O77" s="14">
        <f t="shared" si="30"/>
        <v>206.49275874249383</v>
      </c>
      <c r="P77" s="15">
        <f t="shared" si="31"/>
        <v>221.10325319254429</v>
      </c>
      <c r="Q77" s="16">
        <f t="shared" si="32"/>
        <v>6.6079961461838532E-2</v>
      </c>
      <c r="R77" s="17">
        <f t="shared" si="33"/>
        <v>0.93392003853816152</v>
      </c>
      <c r="S77" s="18">
        <f t="shared" si="34"/>
        <v>1</v>
      </c>
      <c r="T77">
        <v>0</v>
      </c>
      <c r="U77">
        <v>7337.11</v>
      </c>
      <c r="V77" s="6">
        <f t="shared" si="35"/>
        <v>7337.11</v>
      </c>
      <c r="W77" s="13">
        <f t="shared" si="36"/>
        <v>0</v>
      </c>
      <c r="X77" s="14">
        <f t="shared" si="37"/>
        <v>521.1015625</v>
      </c>
      <c r="Y77" s="15">
        <f t="shared" si="38"/>
        <v>521.1015625</v>
      </c>
      <c r="Z77" s="17">
        <f t="shared" si="39"/>
        <v>0</v>
      </c>
      <c r="AA77" s="17">
        <f t="shared" si="40"/>
        <v>1</v>
      </c>
      <c r="AB77" s="18">
        <f t="shared" si="41"/>
        <v>1</v>
      </c>
    </row>
    <row r="78" spans="1:28" x14ac:dyDescent="0.35">
      <c r="A78" s="7">
        <v>46023</v>
      </c>
      <c r="B78" s="5">
        <v>5210.45</v>
      </c>
      <c r="C78">
        <v>3086.25</v>
      </c>
      <c r="D78" s="6">
        <f t="shared" si="21"/>
        <v>8296.7000000000007</v>
      </c>
      <c r="E78" s="14">
        <f t="shared" si="22"/>
        <v>243.25163398692808</v>
      </c>
      <c r="F78" s="14">
        <f t="shared" si="23"/>
        <v>100.8578431372549</v>
      </c>
      <c r="G78" s="14">
        <f t="shared" si="24"/>
        <v>344.109477124183</v>
      </c>
      <c r="H78" s="16">
        <f t="shared" si="25"/>
        <v>0.70690187326384757</v>
      </c>
      <c r="I78" s="17">
        <f t="shared" si="26"/>
        <v>0.29309812673615232</v>
      </c>
      <c r="J78" s="18">
        <f t="shared" si="27"/>
        <v>0.99999999999999989</v>
      </c>
      <c r="K78" s="5">
        <v>198.31</v>
      </c>
      <c r="L78">
        <v>4707.3999999999996</v>
      </c>
      <c r="M78" s="6">
        <f t="shared" si="28"/>
        <v>4905.71</v>
      </c>
      <c r="N78" s="13">
        <f t="shared" si="29"/>
        <v>10.005549949545912</v>
      </c>
      <c r="O78" s="14">
        <f t="shared" si="30"/>
        <v>166.28046626633699</v>
      </c>
      <c r="P78" s="15">
        <f t="shared" si="31"/>
        <v>176.28601621588291</v>
      </c>
      <c r="Q78" s="16">
        <f t="shared" si="32"/>
        <v>5.6757479488860549E-2</v>
      </c>
      <c r="R78" s="17">
        <f t="shared" si="33"/>
        <v>0.94324252051113944</v>
      </c>
      <c r="S78" s="18">
        <f t="shared" si="34"/>
        <v>1</v>
      </c>
      <c r="T78">
        <v>0</v>
      </c>
      <c r="U78">
        <v>5590.86</v>
      </c>
      <c r="V78" s="6">
        <f t="shared" si="35"/>
        <v>5590.86</v>
      </c>
      <c r="W78" s="13">
        <f t="shared" si="36"/>
        <v>0</v>
      </c>
      <c r="X78" s="14">
        <f t="shared" si="37"/>
        <v>397.078125</v>
      </c>
      <c r="Y78" s="15">
        <f t="shared" si="38"/>
        <v>397.078125</v>
      </c>
      <c r="Z78" s="17">
        <f t="shared" si="39"/>
        <v>0</v>
      </c>
      <c r="AA78" s="17">
        <f t="shared" si="40"/>
        <v>1</v>
      </c>
      <c r="AB78" s="18">
        <f t="shared" si="41"/>
        <v>1</v>
      </c>
    </row>
    <row r="79" spans="1:28" x14ac:dyDescent="0.35">
      <c r="A79" s="7">
        <v>46054</v>
      </c>
      <c r="B79" s="5">
        <v>4717.0600000000004</v>
      </c>
      <c r="C79">
        <v>3245.72</v>
      </c>
      <c r="D79" s="6">
        <f t="shared" si="21"/>
        <v>7962.7800000000007</v>
      </c>
      <c r="E79" s="14">
        <f t="shared" si="22"/>
        <v>220.21755368814192</v>
      </c>
      <c r="F79" s="14">
        <f t="shared" si="23"/>
        <v>106.06928104575162</v>
      </c>
      <c r="G79" s="14">
        <f t="shared" si="24"/>
        <v>326.28683473389356</v>
      </c>
      <c r="H79" s="16">
        <f t="shared" si="25"/>
        <v>0.67492013236679471</v>
      </c>
      <c r="I79" s="17">
        <f t="shared" si="26"/>
        <v>0.32507986763320523</v>
      </c>
      <c r="J79" s="18">
        <f t="shared" si="27"/>
        <v>1</v>
      </c>
      <c r="K79" s="5">
        <v>218.12</v>
      </c>
      <c r="L79">
        <v>4729.78</v>
      </c>
      <c r="M79" s="6">
        <f t="shared" si="28"/>
        <v>4947.8999999999996</v>
      </c>
      <c r="N79" s="13">
        <f t="shared" si="29"/>
        <v>11.005045408678104</v>
      </c>
      <c r="O79" s="14">
        <f t="shared" si="30"/>
        <v>167.07099964676792</v>
      </c>
      <c r="P79" s="15">
        <f t="shared" si="31"/>
        <v>178.07604505544603</v>
      </c>
      <c r="Q79" s="16">
        <f t="shared" si="32"/>
        <v>6.1799695771834758E-2</v>
      </c>
      <c r="R79" s="17">
        <f t="shared" si="33"/>
        <v>0.93820030422816514</v>
      </c>
      <c r="S79" s="18">
        <f t="shared" si="34"/>
        <v>0.99999999999999989</v>
      </c>
      <c r="T79">
        <v>0</v>
      </c>
      <c r="U79">
        <v>5083.96</v>
      </c>
      <c r="V79" s="6">
        <f t="shared" si="35"/>
        <v>5083.96</v>
      </c>
      <c r="W79" s="13">
        <f t="shared" si="36"/>
        <v>0</v>
      </c>
      <c r="X79" s="14">
        <f t="shared" si="37"/>
        <v>361.07670454545456</v>
      </c>
      <c r="Y79" s="15">
        <f t="shared" si="38"/>
        <v>361.07670454545456</v>
      </c>
      <c r="Z79" s="17">
        <f t="shared" si="39"/>
        <v>0</v>
      </c>
      <c r="AA79" s="17">
        <f t="shared" si="40"/>
        <v>1</v>
      </c>
      <c r="AB79" s="18">
        <f t="shared" si="41"/>
        <v>1</v>
      </c>
    </row>
    <row r="80" spans="1:28" x14ac:dyDescent="0.35">
      <c r="A80" s="8">
        <v>46082</v>
      </c>
      <c r="B80" s="11">
        <v>5964.46</v>
      </c>
      <c r="C80" s="9">
        <v>3393.15</v>
      </c>
      <c r="D80" s="10">
        <f t="shared" si="21"/>
        <v>9357.61</v>
      </c>
      <c r="E80" s="36">
        <f t="shared" si="22"/>
        <v>278.45284780578896</v>
      </c>
      <c r="F80" s="36">
        <f t="shared" si="23"/>
        <v>110.88725490196079</v>
      </c>
      <c r="G80" s="36">
        <f t="shared" si="24"/>
        <v>389.34010270774974</v>
      </c>
      <c r="H80" s="38">
        <f t="shared" si="25"/>
        <v>0.71519179727243243</v>
      </c>
      <c r="I80" s="39">
        <f t="shared" si="26"/>
        <v>0.28480820272756763</v>
      </c>
      <c r="J80" s="40">
        <f t="shared" si="27"/>
        <v>1</v>
      </c>
      <c r="K80" s="11">
        <v>337.11</v>
      </c>
      <c r="L80" s="9">
        <v>5053.08</v>
      </c>
      <c r="M80" s="10">
        <f t="shared" si="28"/>
        <v>5390.19</v>
      </c>
      <c r="N80" s="35">
        <f t="shared" si="29"/>
        <v>17.008577194752775</v>
      </c>
      <c r="O80" s="36">
        <f t="shared" si="30"/>
        <v>178.49099258212647</v>
      </c>
      <c r="P80" s="37">
        <f t="shared" si="31"/>
        <v>195.49956977687924</v>
      </c>
      <c r="Q80" s="38">
        <f t="shared" si="32"/>
        <v>8.7000586314151029E-2</v>
      </c>
      <c r="R80" s="39">
        <f t="shared" si="33"/>
        <v>0.91299941368584892</v>
      </c>
      <c r="S80" s="40">
        <f t="shared" si="34"/>
        <v>1</v>
      </c>
      <c r="T80" s="9">
        <v>0</v>
      </c>
      <c r="U80" s="9">
        <v>7027.34</v>
      </c>
      <c r="V80" s="10">
        <f t="shared" si="35"/>
        <v>7027.34</v>
      </c>
      <c r="W80" s="35">
        <f t="shared" si="36"/>
        <v>0</v>
      </c>
      <c r="X80" s="36">
        <f t="shared" si="37"/>
        <v>499.10085227272731</v>
      </c>
      <c r="Y80" s="37">
        <f t="shared" si="38"/>
        <v>499.10085227272731</v>
      </c>
      <c r="Z80" s="39">
        <f t="shared" si="39"/>
        <v>0</v>
      </c>
      <c r="AA80" s="39">
        <f t="shared" si="40"/>
        <v>1</v>
      </c>
      <c r="AB80" s="40">
        <f t="shared" si="41"/>
        <v>1</v>
      </c>
    </row>
    <row r="82" spans="1:28" x14ac:dyDescent="0.35">
      <c r="A82" s="3"/>
      <c r="B82" s="52" t="s">
        <v>18</v>
      </c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4"/>
    </row>
    <row r="83" spans="1:28" x14ac:dyDescent="0.35">
      <c r="A83" s="4"/>
      <c r="B83" s="46" t="s">
        <v>15</v>
      </c>
      <c r="C83" s="47"/>
      <c r="D83" s="47"/>
      <c r="E83" s="47"/>
      <c r="F83" s="47"/>
      <c r="G83" s="47"/>
      <c r="H83" s="47"/>
      <c r="I83" s="47"/>
      <c r="J83" s="48"/>
      <c r="K83" s="46" t="s">
        <v>25</v>
      </c>
      <c r="L83" s="47"/>
      <c r="M83" s="47"/>
      <c r="N83" s="47"/>
      <c r="O83" s="47"/>
      <c r="P83" s="47"/>
      <c r="Q83" s="47"/>
      <c r="R83" s="47"/>
      <c r="S83" s="48"/>
      <c r="T83" s="46" t="s">
        <v>26</v>
      </c>
      <c r="U83" s="47"/>
      <c r="V83" s="47"/>
      <c r="W83" s="47"/>
      <c r="X83" s="47"/>
      <c r="Y83" s="47"/>
      <c r="Z83" s="47"/>
      <c r="AA83" s="47"/>
      <c r="AB83" s="48"/>
    </row>
    <row r="84" spans="1:28" x14ac:dyDescent="0.35">
      <c r="A84" s="4"/>
      <c r="B84" s="49" t="s">
        <v>12</v>
      </c>
      <c r="C84" s="50"/>
      <c r="D84" s="51"/>
      <c r="E84" s="49" t="s">
        <v>13</v>
      </c>
      <c r="F84" s="50"/>
      <c r="G84" s="51"/>
      <c r="H84" s="50" t="s">
        <v>14</v>
      </c>
      <c r="I84" s="50"/>
      <c r="J84" s="51"/>
      <c r="K84" s="49" t="s">
        <v>12</v>
      </c>
      <c r="L84" s="50"/>
      <c r="M84" s="51"/>
      <c r="N84" s="49" t="s">
        <v>13</v>
      </c>
      <c r="O84" s="50"/>
      <c r="P84" s="51"/>
      <c r="Q84" s="49" t="s">
        <v>14</v>
      </c>
      <c r="R84" s="50"/>
      <c r="S84" s="51"/>
      <c r="T84" s="49" t="s">
        <v>12</v>
      </c>
      <c r="U84" s="50"/>
      <c r="V84" s="51"/>
      <c r="W84" s="49" t="s">
        <v>27</v>
      </c>
      <c r="X84" s="50"/>
      <c r="Y84" s="51"/>
      <c r="Z84" s="50" t="s">
        <v>14</v>
      </c>
      <c r="AA84" s="50"/>
      <c r="AB84" s="51"/>
    </row>
    <row r="85" spans="1:28" x14ac:dyDescent="0.35">
      <c r="A85" s="4"/>
      <c r="B85" s="4" t="s">
        <v>9</v>
      </c>
      <c r="C85" s="1" t="s">
        <v>10</v>
      </c>
      <c r="D85" s="12" t="s">
        <v>11</v>
      </c>
      <c r="E85" s="4" t="s">
        <v>9</v>
      </c>
      <c r="F85" s="1" t="s">
        <v>10</v>
      </c>
      <c r="G85" s="12" t="s">
        <v>11</v>
      </c>
      <c r="H85" s="1" t="s">
        <v>9</v>
      </c>
      <c r="I85" s="1" t="s">
        <v>10</v>
      </c>
      <c r="J85" s="12" t="s">
        <v>11</v>
      </c>
      <c r="K85" s="4" t="s">
        <v>9</v>
      </c>
      <c r="L85" s="1" t="s">
        <v>10</v>
      </c>
      <c r="M85" s="12" t="s">
        <v>11</v>
      </c>
      <c r="N85" s="4" t="s">
        <v>9</v>
      </c>
      <c r="O85" s="1" t="s">
        <v>10</v>
      </c>
      <c r="P85" s="12" t="s">
        <v>11</v>
      </c>
      <c r="Q85" s="4" t="s">
        <v>9</v>
      </c>
      <c r="R85" s="1" t="s">
        <v>10</v>
      </c>
      <c r="S85" s="12" t="s">
        <v>11</v>
      </c>
      <c r="T85" s="4" t="s">
        <v>9</v>
      </c>
      <c r="U85" s="1" t="s">
        <v>10</v>
      </c>
      <c r="V85" s="12" t="s">
        <v>11</v>
      </c>
      <c r="W85" s="4" t="s">
        <v>9</v>
      </c>
      <c r="X85" s="1" t="s">
        <v>10</v>
      </c>
      <c r="Y85" s="12" t="s">
        <v>11</v>
      </c>
      <c r="Z85" s="1" t="s">
        <v>9</v>
      </c>
      <c r="AA85" s="1" t="s">
        <v>10</v>
      </c>
      <c r="AB85" s="12" t="s">
        <v>11</v>
      </c>
    </row>
    <row r="86" spans="1:28" x14ac:dyDescent="0.35">
      <c r="A86" s="7">
        <v>45170</v>
      </c>
      <c r="B86" s="5">
        <v>200.39</v>
      </c>
      <c r="C86">
        <v>11768.02</v>
      </c>
      <c r="D86" s="6">
        <f>SUM(B86:C86)</f>
        <v>11968.41</v>
      </c>
      <c r="E86" s="13">
        <f>B86/21.42</f>
        <v>9.3552754435107364</v>
      </c>
      <c r="F86" s="14">
        <f>C86/30.6</f>
        <v>384.57581699346406</v>
      </c>
      <c r="G86" s="15">
        <f>SUM(E86:F86)</f>
        <v>393.93109243697478</v>
      </c>
      <c r="H86" s="17">
        <f>E86/G86</f>
        <v>2.3748507348420312E-2</v>
      </c>
      <c r="I86" s="17">
        <f>F86/G86</f>
        <v>0.97625149265157973</v>
      </c>
      <c r="J86" s="18">
        <f>SUM(H86:I86)</f>
        <v>1</v>
      </c>
      <c r="K86" s="5">
        <v>0</v>
      </c>
      <c r="L86">
        <v>5186.3500000000004</v>
      </c>
      <c r="M86" s="6">
        <f>SUM(K86:L86)</f>
        <v>5186.3500000000004</v>
      </c>
      <c r="N86" s="13">
        <f>K86/19.82</f>
        <v>0</v>
      </c>
      <c r="O86" s="14">
        <f>L86/28.31</f>
        <v>183.19851642529144</v>
      </c>
      <c r="P86" s="15">
        <f>SUM(N86:O86)</f>
        <v>183.19851642529144</v>
      </c>
      <c r="Q86" s="16">
        <f>N86/P86</f>
        <v>0</v>
      </c>
      <c r="R86" s="17">
        <f>O86/P86</f>
        <v>1</v>
      </c>
      <c r="S86" s="18">
        <f>SUM(Q86:R86)</f>
        <v>1</v>
      </c>
      <c r="T86">
        <v>0</v>
      </c>
      <c r="U86">
        <v>5391.93</v>
      </c>
      <c r="V86" s="15">
        <f>SUM(T86:U86)</f>
        <v>5391.93</v>
      </c>
      <c r="W86" s="13">
        <f>T86/11.97</f>
        <v>0</v>
      </c>
      <c r="X86" s="14">
        <f>U86/14.08</f>
        <v>382.94957386363637</v>
      </c>
      <c r="Y86" s="15">
        <f>SUM(W86:X86)</f>
        <v>382.94957386363637</v>
      </c>
      <c r="Z86" s="17">
        <f>W86/Y86</f>
        <v>0</v>
      </c>
      <c r="AA86" s="17">
        <f>X86/Y86</f>
        <v>1</v>
      </c>
      <c r="AB86" s="18">
        <f>SUM(Z86:AA86)</f>
        <v>1</v>
      </c>
    </row>
    <row r="87" spans="1:28" x14ac:dyDescent="0.35">
      <c r="A87" s="7">
        <v>45200</v>
      </c>
      <c r="B87" s="5">
        <v>160.61000000000001</v>
      </c>
      <c r="C87">
        <v>12912.46</v>
      </c>
      <c r="D87" s="6">
        <f t="shared" ref="D87:D116" si="42">SUM(B87:C87)</f>
        <v>13073.07</v>
      </c>
      <c r="E87" s="13">
        <f t="shared" ref="E87:E116" si="43">B87/21.42</f>
        <v>7.4981325863678805</v>
      </c>
      <c r="F87" s="14">
        <f t="shared" ref="F87:F116" si="44">C87/30.6</f>
        <v>421.97581699346398</v>
      </c>
      <c r="G87" s="15">
        <f t="shared" ref="G87:G116" si="45">SUM(E87:F87)</f>
        <v>429.47394957983187</v>
      </c>
      <c r="H87" s="17">
        <f t="shared" ref="H87:H116" si="46">E87/G87</f>
        <v>1.7458876361892365E-2</v>
      </c>
      <c r="I87" s="17">
        <f t="shared" ref="I87:I116" si="47">F87/G87</f>
        <v>0.98254112363810764</v>
      </c>
      <c r="J87" s="18">
        <f t="shared" ref="J87:J116" si="48">SUM(H87:I87)</f>
        <v>1</v>
      </c>
      <c r="K87" s="5">
        <v>0</v>
      </c>
      <c r="L87">
        <v>5774.46</v>
      </c>
      <c r="M87" s="6">
        <f t="shared" ref="M87:M116" si="49">SUM(K87:L87)</f>
        <v>5774.46</v>
      </c>
      <c r="N87" s="13">
        <f t="shared" ref="N87:N116" si="50">K87/19.82</f>
        <v>0</v>
      </c>
      <c r="O87" s="14">
        <f t="shared" ref="O87:O116" si="51">L87/28.31</f>
        <v>203.97244789826917</v>
      </c>
      <c r="P87" s="15">
        <f t="shared" ref="P87:P116" si="52">SUM(N87:O87)</f>
        <v>203.97244789826917</v>
      </c>
      <c r="Q87" s="16">
        <f t="shared" ref="Q87:Q116" si="53">N87/P87</f>
        <v>0</v>
      </c>
      <c r="R87" s="17">
        <f t="shared" ref="R87:R116" si="54">O87/P87</f>
        <v>1</v>
      </c>
      <c r="S87" s="18">
        <f t="shared" ref="S87:S116" si="55">SUM(Q87:R87)</f>
        <v>1</v>
      </c>
      <c r="T87">
        <v>0</v>
      </c>
      <c r="U87">
        <v>5887.64</v>
      </c>
      <c r="V87" s="15">
        <f t="shared" ref="V87:V116" si="56">SUM(T87:U87)</f>
        <v>5887.64</v>
      </c>
      <c r="W87" s="13">
        <f t="shared" ref="W87:W116" si="57">T87/11.97</f>
        <v>0</v>
      </c>
      <c r="X87" s="14">
        <f t="shared" ref="X87:X116" si="58">U87/14.08</f>
        <v>418.15625</v>
      </c>
      <c r="Y87" s="15">
        <f t="shared" ref="Y87:Y116" si="59">SUM(W87:X87)</f>
        <v>418.15625</v>
      </c>
      <c r="Z87" s="17">
        <f t="shared" ref="Z87:Z116" si="60">W87/Y87</f>
        <v>0</v>
      </c>
      <c r="AA87" s="17">
        <f t="shared" ref="AA87:AA116" si="61">X87/Y87</f>
        <v>1</v>
      </c>
      <c r="AB87" s="18">
        <f t="shared" ref="AB87:AB116" si="62">SUM(Z87:AA87)</f>
        <v>1</v>
      </c>
    </row>
    <row r="88" spans="1:28" x14ac:dyDescent="0.35">
      <c r="A88" s="7">
        <v>45231</v>
      </c>
      <c r="B88" s="5">
        <v>221.5</v>
      </c>
      <c r="C88">
        <v>13129.73</v>
      </c>
      <c r="D88" s="6">
        <f t="shared" si="42"/>
        <v>13351.23</v>
      </c>
      <c r="E88" s="13">
        <f t="shared" si="43"/>
        <v>10.34080298786181</v>
      </c>
      <c r="F88" s="14">
        <f t="shared" si="44"/>
        <v>429.07614379084964</v>
      </c>
      <c r="G88" s="15">
        <f t="shared" si="45"/>
        <v>439.41694677871146</v>
      </c>
      <c r="H88" s="17">
        <f t="shared" si="46"/>
        <v>2.3533009055905611E-2</v>
      </c>
      <c r="I88" s="17">
        <f t="shared" si="47"/>
        <v>0.97646699094409439</v>
      </c>
      <c r="J88" s="18">
        <f t="shared" si="48"/>
        <v>1</v>
      </c>
      <c r="K88" s="5">
        <v>0</v>
      </c>
      <c r="L88">
        <v>6274.36</v>
      </c>
      <c r="M88" s="6">
        <f t="shared" si="49"/>
        <v>6274.36</v>
      </c>
      <c r="N88" s="13">
        <f t="shared" si="50"/>
        <v>0</v>
      </c>
      <c r="O88" s="14">
        <f t="shared" si="51"/>
        <v>221.630519251148</v>
      </c>
      <c r="P88" s="15">
        <f t="shared" si="52"/>
        <v>221.630519251148</v>
      </c>
      <c r="Q88" s="16">
        <f t="shared" si="53"/>
        <v>0</v>
      </c>
      <c r="R88" s="17">
        <f t="shared" si="54"/>
        <v>1</v>
      </c>
      <c r="S88" s="18">
        <f t="shared" si="55"/>
        <v>1</v>
      </c>
      <c r="T88">
        <v>0</v>
      </c>
      <c r="U88">
        <v>5179.42</v>
      </c>
      <c r="V88" s="15">
        <f t="shared" si="56"/>
        <v>5179.42</v>
      </c>
      <c r="W88" s="13">
        <f t="shared" si="57"/>
        <v>0</v>
      </c>
      <c r="X88" s="14">
        <f t="shared" si="58"/>
        <v>367.85653409090912</v>
      </c>
      <c r="Y88" s="15">
        <f t="shared" si="59"/>
        <v>367.85653409090912</v>
      </c>
      <c r="Z88" s="17">
        <f t="shared" si="60"/>
        <v>0</v>
      </c>
      <c r="AA88" s="17">
        <f t="shared" si="61"/>
        <v>1</v>
      </c>
      <c r="AB88" s="18">
        <f t="shared" si="62"/>
        <v>1</v>
      </c>
    </row>
    <row r="89" spans="1:28" x14ac:dyDescent="0.35">
      <c r="A89" s="7">
        <v>45261</v>
      </c>
      <c r="B89" s="5">
        <v>241.8</v>
      </c>
      <c r="C89">
        <v>13409.66</v>
      </c>
      <c r="D89" s="6">
        <f t="shared" si="42"/>
        <v>13651.46</v>
      </c>
      <c r="E89" s="13">
        <f t="shared" si="43"/>
        <v>11.288515406162464</v>
      </c>
      <c r="F89" s="14">
        <f t="shared" si="44"/>
        <v>438.2241830065359</v>
      </c>
      <c r="G89" s="15">
        <f t="shared" si="45"/>
        <v>449.51269841269834</v>
      </c>
      <c r="H89" s="17">
        <f t="shared" si="46"/>
        <v>2.5112784235070618E-2</v>
      </c>
      <c r="I89" s="17">
        <f t="shared" si="47"/>
        <v>0.97488721576492943</v>
      </c>
      <c r="J89" s="18">
        <f t="shared" si="48"/>
        <v>1</v>
      </c>
      <c r="K89" s="5">
        <v>0</v>
      </c>
      <c r="L89">
        <v>5932.77</v>
      </c>
      <c r="M89" s="6">
        <f t="shared" si="49"/>
        <v>5932.77</v>
      </c>
      <c r="N89" s="13">
        <f t="shared" si="50"/>
        <v>0</v>
      </c>
      <c r="O89" s="14">
        <f t="shared" si="51"/>
        <v>209.56446485340871</v>
      </c>
      <c r="P89" s="15">
        <f t="shared" si="52"/>
        <v>209.56446485340871</v>
      </c>
      <c r="Q89" s="16">
        <f t="shared" si="53"/>
        <v>0</v>
      </c>
      <c r="R89" s="17">
        <f t="shared" si="54"/>
        <v>1</v>
      </c>
      <c r="S89" s="18">
        <f t="shared" si="55"/>
        <v>1</v>
      </c>
      <c r="T89">
        <v>0</v>
      </c>
      <c r="U89">
        <v>5826.06</v>
      </c>
      <c r="V89" s="15">
        <f t="shared" si="56"/>
        <v>5826.06</v>
      </c>
      <c r="W89" s="13">
        <f t="shared" si="57"/>
        <v>0</v>
      </c>
      <c r="X89" s="14">
        <f t="shared" si="58"/>
        <v>413.7826704545455</v>
      </c>
      <c r="Y89" s="15">
        <f t="shared" si="59"/>
        <v>413.7826704545455</v>
      </c>
      <c r="Z89" s="17">
        <f t="shared" si="60"/>
        <v>0</v>
      </c>
      <c r="AA89" s="17">
        <f t="shared" si="61"/>
        <v>1</v>
      </c>
      <c r="AB89" s="18">
        <f t="shared" si="62"/>
        <v>1</v>
      </c>
    </row>
    <row r="90" spans="1:28" x14ac:dyDescent="0.35">
      <c r="A90" s="7">
        <v>45292</v>
      </c>
      <c r="B90" s="5">
        <v>242.42</v>
      </c>
      <c r="C90">
        <v>13813.85</v>
      </c>
      <c r="D90" s="6">
        <f t="shared" si="42"/>
        <v>14056.27</v>
      </c>
      <c r="E90" s="13">
        <f t="shared" si="43"/>
        <v>11.317460317460316</v>
      </c>
      <c r="F90" s="14">
        <f t="shared" si="44"/>
        <v>451.4330065359477</v>
      </c>
      <c r="G90" s="15">
        <f t="shared" si="45"/>
        <v>462.750466853408</v>
      </c>
      <c r="H90" s="17">
        <f t="shared" si="46"/>
        <v>2.445693981556913E-2</v>
      </c>
      <c r="I90" s="17">
        <f t="shared" si="47"/>
        <v>0.97554306018443093</v>
      </c>
      <c r="J90" s="18">
        <f t="shared" si="48"/>
        <v>1</v>
      </c>
      <c r="K90" s="5">
        <v>0</v>
      </c>
      <c r="L90">
        <v>4743.6499999999996</v>
      </c>
      <c r="M90" s="6">
        <f t="shared" si="49"/>
        <v>4743.6499999999996</v>
      </c>
      <c r="N90" s="13">
        <f t="shared" si="50"/>
        <v>0</v>
      </c>
      <c r="O90" s="14">
        <f t="shared" si="51"/>
        <v>167.56093253267397</v>
      </c>
      <c r="P90" s="15">
        <f t="shared" si="52"/>
        <v>167.56093253267397</v>
      </c>
      <c r="Q90" s="16">
        <f t="shared" si="53"/>
        <v>0</v>
      </c>
      <c r="R90" s="17">
        <f t="shared" si="54"/>
        <v>1</v>
      </c>
      <c r="S90" s="18">
        <f t="shared" si="55"/>
        <v>1</v>
      </c>
      <c r="T90">
        <v>0</v>
      </c>
      <c r="U90">
        <v>4246.46</v>
      </c>
      <c r="V90" s="15">
        <f t="shared" si="56"/>
        <v>4246.46</v>
      </c>
      <c r="W90" s="13">
        <f t="shared" si="57"/>
        <v>0</v>
      </c>
      <c r="X90" s="14">
        <f t="shared" si="58"/>
        <v>301.59517045454544</v>
      </c>
      <c r="Y90" s="15">
        <f t="shared" si="59"/>
        <v>301.59517045454544</v>
      </c>
      <c r="Z90" s="17">
        <f t="shared" si="60"/>
        <v>0</v>
      </c>
      <c r="AA90" s="17">
        <f t="shared" si="61"/>
        <v>1</v>
      </c>
      <c r="AB90" s="18">
        <f t="shared" si="62"/>
        <v>1</v>
      </c>
    </row>
    <row r="91" spans="1:28" x14ac:dyDescent="0.35">
      <c r="A91" s="7">
        <v>45323</v>
      </c>
      <c r="B91" s="5">
        <v>201.96</v>
      </c>
      <c r="C91">
        <v>12464.64</v>
      </c>
      <c r="D91" s="6">
        <f t="shared" si="42"/>
        <v>12666.599999999999</v>
      </c>
      <c r="E91" s="13">
        <f t="shared" si="43"/>
        <v>9.4285714285714288</v>
      </c>
      <c r="F91" s="14">
        <f t="shared" si="44"/>
        <v>407.34117647058821</v>
      </c>
      <c r="G91" s="15">
        <f t="shared" si="45"/>
        <v>416.76974789915965</v>
      </c>
      <c r="H91" s="17">
        <f t="shared" si="46"/>
        <v>2.2622974618716176E-2</v>
      </c>
      <c r="I91" s="17">
        <f t="shared" si="47"/>
        <v>0.97737702538128379</v>
      </c>
      <c r="J91" s="18">
        <f t="shared" si="48"/>
        <v>1</v>
      </c>
      <c r="K91" s="5">
        <v>0</v>
      </c>
      <c r="L91">
        <v>4600.83</v>
      </c>
      <c r="M91" s="6">
        <f t="shared" si="49"/>
        <v>4600.83</v>
      </c>
      <c r="N91" s="13">
        <f t="shared" si="50"/>
        <v>0</v>
      </c>
      <c r="O91" s="14">
        <f t="shared" si="51"/>
        <v>162.516072059343</v>
      </c>
      <c r="P91" s="15">
        <f t="shared" si="52"/>
        <v>162.516072059343</v>
      </c>
      <c r="Q91" s="16">
        <f t="shared" si="53"/>
        <v>0</v>
      </c>
      <c r="R91" s="17">
        <f t="shared" si="54"/>
        <v>1</v>
      </c>
      <c r="S91" s="18">
        <f t="shared" si="55"/>
        <v>1</v>
      </c>
      <c r="T91">
        <v>0</v>
      </c>
      <c r="U91">
        <v>5400.97</v>
      </c>
      <c r="V91" s="15">
        <f t="shared" si="56"/>
        <v>5400.97</v>
      </c>
      <c r="W91" s="13">
        <f t="shared" si="57"/>
        <v>0</v>
      </c>
      <c r="X91" s="14">
        <f t="shared" si="58"/>
        <v>383.59161931818181</v>
      </c>
      <c r="Y91" s="15">
        <f t="shared" si="59"/>
        <v>383.59161931818181</v>
      </c>
      <c r="Z91" s="17">
        <f t="shared" si="60"/>
        <v>0</v>
      </c>
      <c r="AA91" s="17">
        <f t="shared" si="61"/>
        <v>1</v>
      </c>
      <c r="AB91" s="18">
        <f t="shared" si="62"/>
        <v>1</v>
      </c>
    </row>
    <row r="92" spans="1:28" x14ac:dyDescent="0.35">
      <c r="A92" s="7">
        <v>45352</v>
      </c>
      <c r="B92" s="5">
        <v>383.19</v>
      </c>
      <c r="C92">
        <v>11980.93</v>
      </c>
      <c r="D92" s="6">
        <f t="shared" si="42"/>
        <v>12364.12</v>
      </c>
      <c r="E92" s="13">
        <f t="shared" si="43"/>
        <v>17.889355742296917</v>
      </c>
      <c r="F92" s="14">
        <f t="shared" si="44"/>
        <v>391.53366013071894</v>
      </c>
      <c r="G92" s="15">
        <f t="shared" si="45"/>
        <v>409.42301587301586</v>
      </c>
      <c r="H92" s="17">
        <f t="shared" si="46"/>
        <v>4.3694064692849047E-2</v>
      </c>
      <c r="I92" s="17">
        <f t="shared" si="47"/>
        <v>0.95630593530715091</v>
      </c>
      <c r="J92" s="18">
        <f t="shared" si="48"/>
        <v>1</v>
      </c>
      <c r="K92" s="5">
        <v>0</v>
      </c>
      <c r="L92">
        <v>5566.54</v>
      </c>
      <c r="M92" s="6">
        <f t="shared" si="49"/>
        <v>5566.54</v>
      </c>
      <c r="N92" s="13">
        <f t="shared" si="50"/>
        <v>0</v>
      </c>
      <c r="O92" s="14">
        <f t="shared" si="51"/>
        <v>196.6280466266337</v>
      </c>
      <c r="P92" s="15">
        <f t="shared" si="52"/>
        <v>196.6280466266337</v>
      </c>
      <c r="Q92" s="16">
        <f t="shared" si="53"/>
        <v>0</v>
      </c>
      <c r="R92" s="17">
        <f t="shared" si="54"/>
        <v>1</v>
      </c>
      <c r="S92" s="18">
        <f t="shared" si="55"/>
        <v>1</v>
      </c>
      <c r="T92">
        <v>0</v>
      </c>
      <c r="U92">
        <v>4740.78</v>
      </c>
      <c r="V92" s="15">
        <f t="shared" si="56"/>
        <v>4740.78</v>
      </c>
      <c r="W92" s="13">
        <f t="shared" si="57"/>
        <v>0</v>
      </c>
      <c r="X92" s="14">
        <f t="shared" si="58"/>
        <v>336.703125</v>
      </c>
      <c r="Y92" s="15">
        <f t="shared" si="59"/>
        <v>336.703125</v>
      </c>
      <c r="Z92" s="17">
        <f t="shared" si="60"/>
        <v>0</v>
      </c>
      <c r="AA92" s="17">
        <f t="shared" si="61"/>
        <v>1</v>
      </c>
      <c r="AB92" s="18">
        <f t="shared" si="62"/>
        <v>1</v>
      </c>
    </row>
    <row r="93" spans="1:28" x14ac:dyDescent="0.35">
      <c r="A93" s="7">
        <v>45383</v>
      </c>
      <c r="B93" s="5">
        <v>364.32</v>
      </c>
      <c r="C93">
        <v>14292.9</v>
      </c>
      <c r="D93" s="6">
        <f t="shared" si="42"/>
        <v>14657.22</v>
      </c>
      <c r="E93" s="13">
        <f t="shared" si="43"/>
        <v>17.008403361344538</v>
      </c>
      <c r="F93" s="14">
        <f t="shared" si="44"/>
        <v>467.08823529411762</v>
      </c>
      <c r="G93" s="15">
        <f t="shared" si="45"/>
        <v>484.09663865546219</v>
      </c>
      <c r="H93" s="17">
        <f t="shared" si="46"/>
        <v>3.513431410840602E-2</v>
      </c>
      <c r="I93" s="17">
        <f t="shared" si="47"/>
        <v>0.96486568589159394</v>
      </c>
      <c r="J93" s="18">
        <f t="shared" si="48"/>
        <v>1</v>
      </c>
      <c r="K93" s="5">
        <v>0</v>
      </c>
      <c r="L93">
        <v>5239.96</v>
      </c>
      <c r="M93" s="6">
        <f t="shared" si="49"/>
        <v>5239.96</v>
      </c>
      <c r="N93" s="13">
        <f t="shared" si="50"/>
        <v>0</v>
      </c>
      <c r="O93" s="14">
        <f t="shared" si="51"/>
        <v>185.09219357117627</v>
      </c>
      <c r="P93" s="15">
        <f t="shared" si="52"/>
        <v>185.09219357117627</v>
      </c>
      <c r="Q93" s="16">
        <f t="shared" si="53"/>
        <v>0</v>
      </c>
      <c r="R93" s="17">
        <f t="shared" si="54"/>
        <v>1</v>
      </c>
      <c r="S93" s="18">
        <f t="shared" si="55"/>
        <v>1</v>
      </c>
      <c r="T93">
        <v>0</v>
      </c>
      <c r="U93">
        <v>4822.09</v>
      </c>
      <c r="V93" s="15">
        <f t="shared" si="56"/>
        <v>4822.09</v>
      </c>
      <c r="W93" s="13">
        <f t="shared" si="57"/>
        <v>0</v>
      </c>
      <c r="X93" s="14">
        <f t="shared" si="58"/>
        <v>342.47798295454544</v>
      </c>
      <c r="Y93" s="15">
        <f t="shared" si="59"/>
        <v>342.47798295454544</v>
      </c>
      <c r="Z93" s="17">
        <f t="shared" si="60"/>
        <v>0</v>
      </c>
      <c r="AA93" s="17">
        <f t="shared" si="61"/>
        <v>1</v>
      </c>
      <c r="AB93" s="18">
        <f t="shared" si="62"/>
        <v>1</v>
      </c>
    </row>
    <row r="94" spans="1:28" x14ac:dyDescent="0.35">
      <c r="A94" s="7">
        <v>45413</v>
      </c>
      <c r="B94" s="5">
        <v>492.9</v>
      </c>
      <c r="C94">
        <v>13545.09</v>
      </c>
      <c r="D94" s="6">
        <f t="shared" si="42"/>
        <v>14037.99</v>
      </c>
      <c r="E94" s="13">
        <f t="shared" si="43"/>
        <v>23.011204481792713</v>
      </c>
      <c r="F94" s="14">
        <f t="shared" si="44"/>
        <v>442.65</v>
      </c>
      <c r="G94" s="15">
        <f t="shared" si="45"/>
        <v>465.66120448179271</v>
      </c>
      <c r="H94" s="17">
        <f t="shared" si="46"/>
        <v>4.9416194134962448E-2</v>
      </c>
      <c r="I94" s="17">
        <f t="shared" si="47"/>
        <v>0.95058380586503755</v>
      </c>
      <c r="J94" s="18">
        <f t="shared" si="48"/>
        <v>1</v>
      </c>
      <c r="K94" s="5">
        <v>19.829999999999998</v>
      </c>
      <c r="L94">
        <v>6219.77</v>
      </c>
      <c r="M94" s="6">
        <f t="shared" si="49"/>
        <v>6239.6</v>
      </c>
      <c r="N94" s="13">
        <f t="shared" si="50"/>
        <v>1.0005045408678102</v>
      </c>
      <c r="O94" s="14">
        <f t="shared" si="51"/>
        <v>219.7022253620629</v>
      </c>
      <c r="P94" s="15">
        <f t="shared" si="52"/>
        <v>220.70272990293071</v>
      </c>
      <c r="Q94" s="16">
        <f t="shared" si="53"/>
        <v>4.533267627943937E-3</v>
      </c>
      <c r="R94" s="17">
        <f t="shared" si="54"/>
        <v>0.99546673237205607</v>
      </c>
      <c r="S94" s="18">
        <f t="shared" si="55"/>
        <v>1</v>
      </c>
      <c r="T94">
        <v>0</v>
      </c>
      <c r="U94">
        <v>6140</v>
      </c>
      <c r="V94" s="15">
        <f t="shared" si="56"/>
        <v>6140</v>
      </c>
      <c r="W94" s="13">
        <f t="shared" si="57"/>
        <v>0</v>
      </c>
      <c r="X94" s="14">
        <f t="shared" si="58"/>
        <v>436.07954545454544</v>
      </c>
      <c r="Y94" s="15">
        <f t="shared" si="59"/>
        <v>436.07954545454544</v>
      </c>
      <c r="Z94" s="17">
        <f t="shared" si="60"/>
        <v>0</v>
      </c>
      <c r="AA94" s="17">
        <f t="shared" si="61"/>
        <v>1</v>
      </c>
      <c r="AB94" s="18">
        <f t="shared" si="62"/>
        <v>1</v>
      </c>
    </row>
    <row r="95" spans="1:28" x14ac:dyDescent="0.35">
      <c r="A95" s="7">
        <v>45444</v>
      </c>
      <c r="B95" s="5">
        <v>450.02</v>
      </c>
      <c r="C95">
        <v>14163.29</v>
      </c>
      <c r="D95" s="6">
        <f t="shared" si="42"/>
        <v>14613.310000000001</v>
      </c>
      <c r="E95" s="13">
        <f t="shared" si="43"/>
        <v>21.009337068160594</v>
      </c>
      <c r="F95" s="14">
        <f t="shared" si="44"/>
        <v>462.85261437908497</v>
      </c>
      <c r="G95" s="15">
        <f t="shared" si="45"/>
        <v>483.86195144724559</v>
      </c>
      <c r="H95" s="17">
        <f t="shared" si="46"/>
        <v>4.3420105683699736E-2</v>
      </c>
      <c r="I95" s="17">
        <f t="shared" si="47"/>
        <v>0.95657989431630019</v>
      </c>
      <c r="J95" s="18">
        <f t="shared" si="48"/>
        <v>0.99999999999999989</v>
      </c>
      <c r="K95" s="5">
        <v>0</v>
      </c>
      <c r="L95">
        <v>5817.18</v>
      </c>
      <c r="M95" s="6">
        <f t="shared" si="49"/>
        <v>5817.18</v>
      </c>
      <c r="N95" s="13">
        <f t="shared" si="50"/>
        <v>0</v>
      </c>
      <c r="O95" s="14">
        <f t="shared" si="51"/>
        <v>205.48145531614273</v>
      </c>
      <c r="P95" s="15">
        <f t="shared" si="52"/>
        <v>205.48145531614273</v>
      </c>
      <c r="Q95" s="16">
        <f t="shared" si="53"/>
        <v>0</v>
      </c>
      <c r="R95" s="17">
        <f t="shared" si="54"/>
        <v>1</v>
      </c>
      <c r="S95" s="18">
        <f t="shared" si="55"/>
        <v>1</v>
      </c>
      <c r="T95">
        <v>0</v>
      </c>
      <c r="U95">
        <v>4999.4799999999996</v>
      </c>
      <c r="V95" s="15">
        <f t="shared" si="56"/>
        <v>4999.4799999999996</v>
      </c>
      <c r="W95" s="13">
        <f t="shared" si="57"/>
        <v>0</v>
      </c>
      <c r="X95" s="14">
        <f t="shared" si="58"/>
        <v>355.0767045454545</v>
      </c>
      <c r="Y95" s="15">
        <f t="shared" si="59"/>
        <v>355.0767045454545</v>
      </c>
      <c r="Z95" s="17">
        <f t="shared" si="60"/>
        <v>0</v>
      </c>
      <c r="AA95" s="17">
        <f t="shared" si="61"/>
        <v>1</v>
      </c>
      <c r="AB95" s="18">
        <f t="shared" si="62"/>
        <v>1</v>
      </c>
    </row>
    <row r="96" spans="1:28" x14ac:dyDescent="0.35">
      <c r="A96" s="7">
        <v>45474</v>
      </c>
      <c r="B96" s="5">
        <v>1166.21</v>
      </c>
      <c r="C96">
        <v>14787.91</v>
      </c>
      <c r="D96" s="6">
        <f t="shared" si="42"/>
        <v>15954.119999999999</v>
      </c>
      <c r="E96" s="13">
        <f t="shared" si="43"/>
        <v>54.444911297852471</v>
      </c>
      <c r="F96" s="14">
        <f t="shared" si="44"/>
        <v>483.26503267973851</v>
      </c>
      <c r="G96" s="15">
        <f t="shared" si="45"/>
        <v>537.70994397759102</v>
      </c>
      <c r="H96" s="17">
        <f t="shared" si="46"/>
        <v>0.10125330934947607</v>
      </c>
      <c r="I96" s="17">
        <f t="shared" si="47"/>
        <v>0.89874669065052382</v>
      </c>
      <c r="J96" s="18">
        <f t="shared" si="48"/>
        <v>0.99999999999999989</v>
      </c>
      <c r="K96" s="5">
        <v>19.829999999999998</v>
      </c>
      <c r="L96">
        <v>5987.13</v>
      </c>
      <c r="M96" s="6">
        <f t="shared" si="49"/>
        <v>6006.96</v>
      </c>
      <c r="N96" s="13">
        <f t="shared" si="50"/>
        <v>1.0005045408678102</v>
      </c>
      <c r="O96" s="14">
        <f t="shared" si="51"/>
        <v>211.48463440480396</v>
      </c>
      <c r="P96" s="15">
        <f t="shared" si="52"/>
        <v>212.48513894567176</v>
      </c>
      <c r="Q96" s="16">
        <f t="shared" si="53"/>
        <v>4.7085859549152722E-3</v>
      </c>
      <c r="R96" s="17">
        <f t="shared" si="54"/>
        <v>0.9952914140450847</v>
      </c>
      <c r="S96" s="18">
        <f t="shared" si="55"/>
        <v>1</v>
      </c>
      <c r="T96">
        <v>0</v>
      </c>
      <c r="U96">
        <v>6145.89</v>
      </c>
      <c r="V96" s="15">
        <f t="shared" si="56"/>
        <v>6145.89</v>
      </c>
      <c r="W96" s="13">
        <f t="shared" si="57"/>
        <v>0</v>
      </c>
      <c r="X96" s="14">
        <f t="shared" si="58"/>
        <v>436.49786931818181</v>
      </c>
      <c r="Y96" s="15">
        <f t="shared" si="59"/>
        <v>436.49786931818181</v>
      </c>
      <c r="Z96" s="17">
        <f t="shared" si="60"/>
        <v>0</v>
      </c>
      <c r="AA96" s="17">
        <f t="shared" si="61"/>
        <v>1</v>
      </c>
      <c r="AB96" s="18">
        <f t="shared" si="62"/>
        <v>1</v>
      </c>
    </row>
    <row r="97" spans="1:28" x14ac:dyDescent="0.35">
      <c r="A97" s="7">
        <v>45505</v>
      </c>
      <c r="B97" s="5">
        <v>2362.84</v>
      </c>
      <c r="C97">
        <v>13166.38</v>
      </c>
      <c r="D97" s="6">
        <f t="shared" si="42"/>
        <v>15529.22</v>
      </c>
      <c r="E97" s="13">
        <f t="shared" si="43"/>
        <v>110.30999066293184</v>
      </c>
      <c r="F97" s="14">
        <f t="shared" si="44"/>
        <v>430.27385620915027</v>
      </c>
      <c r="G97" s="15">
        <f t="shared" si="45"/>
        <v>540.58384687208206</v>
      </c>
      <c r="H97" s="17">
        <f t="shared" si="46"/>
        <v>0.20405713433948464</v>
      </c>
      <c r="I97" s="17">
        <f t="shared" si="47"/>
        <v>0.79594286566051542</v>
      </c>
      <c r="J97" s="18">
        <f t="shared" si="48"/>
        <v>1</v>
      </c>
      <c r="K97" s="5">
        <v>0</v>
      </c>
      <c r="L97">
        <v>5749.42</v>
      </c>
      <c r="M97" s="6">
        <f t="shared" si="49"/>
        <v>5749.42</v>
      </c>
      <c r="N97" s="13">
        <f t="shared" si="50"/>
        <v>0</v>
      </c>
      <c r="O97" s="14">
        <f t="shared" si="51"/>
        <v>203.0879547862946</v>
      </c>
      <c r="P97" s="15">
        <f t="shared" si="52"/>
        <v>203.0879547862946</v>
      </c>
      <c r="Q97" s="16">
        <f t="shared" si="53"/>
        <v>0</v>
      </c>
      <c r="R97" s="17">
        <f t="shared" si="54"/>
        <v>1</v>
      </c>
      <c r="S97" s="18">
        <f t="shared" si="55"/>
        <v>1</v>
      </c>
      <c r="T97">
        <v>0</v>
      </c>
      <c r="U97">
        <v>5858.44</v>
      </c>
      <c r="V97" s="15">
        <f t="shared" si="56"/>
        <v>5858.44</v>
      </c>
      <c r="W97" s="13">
        <f t="shared" si="57"/>
        <v>0</v>
      </c>
      <c r="X97" s="14">
        <f t="shared" si="58"/>
        <v>416.08238636363632</v>
      </c>
      <c r="Y97" s="15">
        <f t="shared" si="59"/>
        <v>416.08238636363632</v>
      </c>
      <c r="Z97" s="17">
        <f t="shared" si="60"/>
        <v>0</v>
      </c>
      <c r="AA97" s="17">
        <f t="shared" si="61"/>
        <v>1</v>
      </c>
      <c r="AB97" s="18">
        <f t="shared" si="62"/>
        <v>1</v>
      </c>
    </row>
    <row r="98" spans="1:28" x14ac:dyDescent="0.35">
      <c r="A98" s="7">
        <v>45536</v>
      </c>
      <c r="B98" s="5">
        <v>2755.43</v>
      </c>
      <c r="C98">
        <v>11549.14</v>
      </c>
      <c r="D98" s="6">
        <f t="shared" si="42"/>
        <v>14304.57</v>
      </c>
      <c r="E98" s="13">
        <f t="shared" si="43"/>
        <v>128.63818860877683</v>
      </c>
      <c r="F98" s="14">
        <f t="shared" si="44"/>
        <v>377.42287581699344</v>
      </c>
      <c r="G98" s="15">
        <f t="shared" si="45"/>
        <v>506.06106442577027</v>
      </c>
      <c r="H98" s="17">
        <f t="shared" si="46"/>
        <v>0.25419499276187774</v>
      </c>
      <c r="I98" s="17">
        <f t="shared" si="47"/>
        <v>0.74580500723812226</v>
      </c>
      <c r="J98" s="18">
        <f t="shared" si="48"/>
        <v>1</v>
      </c>
      <c r="K98" s="5">
        <v>19.829999999999998</v>
      </c>
      <c r="L98">
        <v>5772.98</v>
      </c>
      <c r="M98" s="6">
        <f t="shared" si="49"/>
        <v>5792.8099999999995</v>
      </c>
      <c r="N98" s="13">
        <f t="shared" si="50"/>
        <v>1.0005045408678102</v>
      </c>
      <c r="O98" s="14">
        <f t="shared" si="51"/>
        <v>203.92016955139525</v>
      </c>
      <c r="P98" s="15">
        <f t="shared" si="52"/>
        <v>204.92067409226306</v>
      </c>
      <c r="Q98" s="16">
        <f t="shared" si="53"/>
        <v>4.8823992274071139E-3</v>
      </c>
      <c r="R98" s="17">
        <f t="shared" si="54"/>
        <v>0.99511760077259293</v>
      </c>
      <c r="S98" s="18">
        <f t="shared" si="55"/>
        <v>1</v>
      </c>
      <c r="T98">
        <v>0</v>
      </c>
      <c r="U98">
        <v>5900.69</v>
      </c>
      <c r="V98" s="15">
        <f t="shared" si="56"/>
        <v>5900.69</v>
      </c>
      <c r="W98" s="13">
        <f t="shared" si="57"/>
        <v>0</v>
      </c>
      <c r="X98" s="14">
        <f t="shared" si="58"/>
        <v>419.08309659090907</v>
      </c>
      <c r="Y98" s="15">
        <f t="shared" si="59"/>
        <v>419.08309659090907</v>
      </c>
      <c r="Z98" s="17">
        <f t="shared" si="60"/>
        <v>0</v>
      </c>
      <c r="AA98" s="17">
        <f t="shared" si="61"/>
        <v>1</v>
      </c>
      <c r="AB98" s="18">
        <f t="shared" si="62"/>
        <v>1</v>
      </c>
    </row>
    <row r="99" spans="1:28" x14ac:dyDescent="0.35">
      <c r="A99" s="7">
        <v>45566</v>
      </c>
      <c r="B99" s="5">
        <v>4444.8599999999997</v>
      </c>
      <c r="C99">
        <v>9703.23</v>
      </c>
      <c r="D99" s="6">
        <f t="shared" si="42"/>
        <v>14148.09</v>
      </c>
      <c r="E99" s="13">
        <f t="shared" si="43"/>
        <v>207.50980392156859</v>
      </c>
      <c r="F99" s="14">
        <f t="shared" si="44"/>
        <v>317.0990196078431</v>
      </c>
      <c r="G99" s="15">
        <f t="shared" si="45"/>
        <v>524.60882352941167</v>
      </c>
      <c r="H99" s="17">
        <f t="shared" si="46"/>
        <v>0.39555149401701734</v>
      </c>
      <c r="I99" s="17">
        <f t="shared" si="47"/>
        <v>0.60444850598298272</v>
      </c>
      <c r="J99" s="18">
        <f t="shared" si="48"/>
        <v>1</v>
      </c>
      <c r="K99" s="5">
        <v>0</v>
      </c>
      <c r="L99">
        <v>5623.52</v>
      </c>
      <c r="M99" s="6">
        <f t="shared" si="49"/>
        <v>5623.52</v>
      </c>
      <c r="N99" s="13">
        <f t="shared" si="50"/>
        <v>0</v>
      </c>
      <c r="O99" s="14">
        <f t="shared" si="51"/>
        <v>198.64076298127873</v>
      </c>
      <c r="P99" s="15">
        <f t="shared" si="52"/>
        <v>198.64076298127873</v>
      </c>
      <c r="Q99" s="16">
        <f t="shared" si="53"/>
        <v>0</v>
      </c>
      <c r="R99" s="17">
        <f t="shared" si="54"/>
        <v>1</v>
      </c>
      <c r="S99" s="18">
        <f t="shared" si="55"/>
        <v>1</v>
      </c>
      <c r="T99">
        <v>0</v>
      </c>
      <c r="U99">
        <v>7244.26</v>
      </c>
      <c r="V99" s="15">
        <f t="shared" si="56"/>
        <v>7244.26</v>
      </c>
      <c r="W99" s="13">
        <f t="shared" si="57"/>
        <v>0</v>
      </c>
      <c r="X99" s="14">
        <f t="shared" si="58"/>
        <v>514.50710227272725</v>
      </c>
      <c r="Y99" s="15">
        <f t="shared" si="59"/>
        <v>514.50710227272725</v>
      </c>
      <c r="Z99" s="17">
        <f t="shared" si="60"/>
        <v>0</v>
      </c>
      <c r="AA99" s="17">
        <f t="shared" si="61"/>
        <v>1</v>
      </c>
      <c r="AB99" s="18">
        <f t="shared" si="62"/>
        <v>1</v>
      </c>
    </row>
    <row r="100" spans="1:28" x14ac:dyDescent="0.35">
      <c r="A100" s="7">
        <v>45597</v>
      </c>
      <c r="B100" s="5">
        <v>5859.18</v>
      </c>
      <c r="C100">
        <v>7702.15</v>
      </c>
      <c r="D100" s="6">
        <f t="shared" si="42"/>
        <v>13561.33</v>
      </c>
      <c r="E100" s="13">
        <f t="shared" si="43"/>
        <v>273.53781512605042</v>
      </c>
      <c r="F100" s="14">
        <f t="shared" si="44"/>
        <v>251.70424836601305</v>
      </c>
      <c r="G100" s="15">
        <f t="shared" si="45"/>
        <v>525.24206349206349</v>
      </c>
      <c r="H100" s="17">
        <f t="shared" si="46"/>
        <v>0.52078429002322968</v>
      </c>
      <c r="I100" s="17">
        <f t="shared" si="47"/>
        <v>0.47921570997677027</v>
      </c>
      <c r="J100" s="18">
        <f t="shared" si="48"/>
        <v>1</v>
      </c>
      <c r="K100" s="5">
        <v>0</v>
      </c>
      <c r="L100">
        <v>5550.93</v>
      </c>
      <c r="M100" s="6">
        <f t="shared" si="49"/>
        <v>5550.93</v>
      </c>
      <c r="N100" s="13">
        <f t="shared" si="50"/>
        <v>0</v>
      </c>
      <c r="O100" s="14">
        <f t="shared" si="51"/>
        <v>196.0766513599435</v>
      </c>
      <c r="P100" s="15">
        <f t="shared" si="52"/>
        <v>196.0766513599435</v>
      </c>
      <c r="Q100" s="16">
        <f t="shared" si="53"/>
        <v>0</v>
      </c>
      <c r="R100" s="17">
        <f t="shared" si="54"/>
        <v>1</v>
      </c>
      <c r="S100" s="18">
        <f t="shared" si="55"/>
        <v>1</v>
      </c>
      <c r="T100">
        <v>0</v>
      </c>
      <c r="U100">
        <v>6506.23</v>
      </c>
      <c r="V100" s="15">
        <f t="shared" si="56"/>
        <v>6506.23</v>
      </c>
      <c r="W100" s="13">
        <f t="shared" si="57"/>
        <v>0</v>
      </c>
      <c r="X100" s="14">
        <f t="shared" si="58"/>
        <v>462.09019886363632</v>
      </c>
      <c r="Y100" s="15">
        <f t="shared" si="59"/>
        <v>462.09019886363632</v>
      </c>
      <c r="Z100" s="17">
        <f t="shared" si="60"/>
        <v>0</v>
      </c>
      <c r="AA100" s="17">
        <f t="shared" si="61"/>
        <v>1</v>
      </c>
      <c r="AB100" s="18">
        <f t="shared" si="62"/>
        <v>1</v>
      </c>
    </row>
    <row r="101" spans="1:28" x14ac:dyDescent="0.35">
      <c r="A101" s="7">
        <v>45627</v>
      </c>
      <c r="B101" s="5">
        <v>6000.35</v>
      </c>
      <c r="C101">
        <v>7196.22</v>
      </c>
      <c r="D101" s="6">
        <f t="shared" si="42"/>
        <v>13196.57</v>
      </c>
      <c r="E101" s="13">
        <f t="shared" si="43"/>
        <v>280.12838468720821</v>
      </c>
      <c r="F101" s="14">
        <f t="shared" si="44"/>
        <v>235.1705882352941</v>
      </c>
      <c r="G101" s="15">
        <f t="shared" si="45"/>
        <v>515.29897292250234</v>
      </c>
      <c r="H101" s="17">
        <f t="shared" si="46"/>
        <v>0.54362302159941955</v>
      </c>
      <c r="I101" s="17">
        <f t="shared" si="47"/>
        <v>0.45637697840058039</v>
      </c>
      <c r="J101" s="18">
        <f t="shared" si="48"/>
        <v>1</v>
      </c>
      <c r="K101" s="5">
        <v>19.829999999999998</v>
      </c>
      <c r="L101">
        <v>5443.36</v>
      </c>
      <c r="M101" s="6">
        <f t="shared" si="49"/>
        <v>5463.19</v>
      </c>
      <c r="N101" s="13">
        <f t="shared" si="50"/>
        <v>1.0005045408678102</v>
      </c>
      <c r="O101" s="14">
        <f t="shared" si="51"/>
        <v>192.27693394560225</v>
      </c>
      <c r="P101" s="15">
        <f t="shared" si="52"/>
        <v>193.27743848647006</v>
      </c>
      <c r="Q101" s="16">
        <f t="shared" si="53"/>
        <v>5.176520077576712E-3</v>
      </c>
      <c r="R101" s="17">
        <f t="shared" si="54"/>
        <v>0.99482347992242326</v>
      </c>
      <c r="S101" s="18">
        <f t="shared" si="55"/>
        <v>1</v>
      </c>
      <c r="T101">
        <v>0</v>
      </c>
      <c r="U101">
        <v>6773.81</v>
      </c>
      <c r="V101" s="15">
        <f t="shared" si="56"/>
        <v>6773.81</v>
      </c>
      <c r="W101" s="13">
        <f t="shared" si="57"/>
        <v>0</v>
      </c>
      <c r="X101" s="14">
        <f t="shared" si="58"/>
        <v>481.09446022727275</v>
      </c>
      <c r="Y101" s="15">
        <f t="shared" si="59"/>
        <v>481.09446022727275</v>
      </c>
      <c r="Z101" s="17">
        <f t="shared" si="60"/>
        <v>0</v>
      </c>
      <c r="AA101" s="17">
        <f t="shared" si="61"/>
        <v>1</v>
      </c>
      <c r="AB101" s="18">
        <f t="shared" si="62"/>
        <v>1</v>
      </c>
    </row>
    <row r="102" spans="1:28" x14ac:dyDescent="0.35">
      <c r="A102" s="7">
        <v>45658</v>
      </c>
      <c r="B102" s="5">
        <v>5945.65</v>
      </c>
      <c r="C102">
        <v>7728.73</v>
      </c>
      <c r="D102" s="6">
        <f t="shared" si="42"/>
        <v>13674.38</v>
      </c>
      <c r="E102" s="13">
        <f t="shared" si="43"/>
        <v>277.57469654528472</v>
      </c>
      <c r="F102" s="14">
        <f t="shared" si="44"/>
        <v>252.57287581699345</v>
      </c>
      <c r="G102" s="15">
        <f t="shared" si="45"/>
        <v>530.1475723622782</v>
      </c>
      <c r="H102" s="17">
        <f t="shared" si="46"/>
        <v>0.52358005773457184</v>
      </c>
      <c r="I102" s="17">
        <f t="shared" si="47"/>
        <v>0.47641994226542811</v>
      </c>
      <c r="J102" s="18">
        <f t="shared" si="48"/>
        <v>1</v>
      </c>
      <c r="K102" s="5">
        <v>0</v>
      </c>
      <c r="L102">
        <v>4945.16</v>
      </c>
      <c r="M102" s="6">
        <f t="shared" si="49"/>
        <v>4945.16</v>
      </c>
      <c r="N102" s="13">
        <f t="shared" si="50"/>
        <v>0</v>
      </c>
      <c r="O102" s="14">
        <f t="shared" si="51"/>
        <v>174.67891204521371</v>
      </c>
      <c r="P102" s="15">
        <f t="shared" si="52"/>
        <v>174.67891204521371</v>
      </c>
      <c r="Q102" s="16">
        <f t="shared" si="53"/>
        <v>0</v>
      </c>
      <c r="R102" s="17">
        <f t="shared" si="54"/>
        <v>1</v>
      </c>
      <c r="S102" s="18">
        <f t="shared" si="55"/>
        <v>1</v>
      </c>
      <c r="T102">
        <v>0</v>
      </c>
      <c r="U102">
        <v>6815.99</v>
      </c>
      <c r="V102" s="15">
        <f t="shared" si="56"/>
        <v>6815.99</v>
      </c>
      <c r="W102" s="13">
        <f t="shared" si="57"/>
        <v>0</v>
      </c>
      <c r="X102" s="14">
        <f t="shared" si="58"/>
        <v>484.09019886363637</v>
      </c>
      <c r="Y102" s="15">
        <f t="shared" si="59"/>
        <v>484.09019886363637</v>
      </c>
      <c r="Z102" s="17">
        <f t="shared" si="60"/>
        <v>0</v>
      </c>
      <c r="AA102" s="17">
        <f t="shared" si="61"/>
        <v>1</v>
      </c>
      <c r="AB102" s="18">
        <f t="shared" si="62"/>
        <v>1</v>
      </c>
    </row>
    <row r="103" spans="1:28" x14ac:dyDescent="0.35">
      <c r="A103" s="7">
        <v>45689</v>
      </c>
      <c r="B103" s="5">
        <v>5968.17</v>
      </c>
      <c r="C103">
        <v>6742.72</v>
      </c>
      <c r="D103" s="6">
        <f t="shared" si="42"/>
        <v>12710.89</v>
      </c>
      <c r="E103" s="13">
        <f t="shared" si="43"/>
        <v>278.62605042016804</v>
      </c>
      <c r="F103" s="14">
        <f t="shared" si="44"/>
        <v>220.35032679738561</v>
      </c>
      <c r="G103" s="15">
        <f t="shared" si="45"/>
        <v>498.97637721755365</v>
      </c>
      <c r="H103" s="17">
        <f t="shared" si="46"/>
        <v>0.55839527308661974</v>
      </c>
      <c r="I103" s="17">
        <f t="shared" si="47"/>
        <v>0.44160472691338026</v>
      </c>
      <c r="J103" s="18">
        <f t="shared" si="48"/>
        <v>1</v>
      </c>
      <c r="K103" s="5">
        <v>39.659999999999997</v>
      </c>
      <c r="L103">
        <v>4825.68</v>
      </c>
      <c r="M103" s="6">
        <f t="shared" si="49"/>
        <v>4865.34</v>
      </c>
      <c r="N103" s="13">
        <f t="shared" si="50"/>
        <v>2.0010090817356203</v>
      </c>
      <c r="O103" s="14">
        <f t="shared" si="51"/>
        <v>170.45849523136704</v>
      </c>
      <c r="P103" s="15">
        <f t="shared" si="52"/>
        <v>172.45950431310266</v>
      </c>
      <c r="Q103" s="16">
        <f t="shared" si="53"/>
        <v>1.1602776487764688E-2</v>
      </c>
      <c r="R103" s="17">
        <f t="shared" si="54"/>
        <v>0.98839722351223536</v>
      </c>
      <c r="S103" s="18">
        <f t="shared" si="55"/>
        <v>1</v>
      </c>
      <c r="T103">
        <v>0</v>
      </c>
      <c r="U103">
        <v>5576.83</v>
      </c>
      <c r="V103" s="15">
        <f t="shared" si="56"/>
        <v>5576.83</v>
      </c>
      <c r="W103" s="13">
        <f t="shared" si="57"/>
        <v>0</v>
      </c>
      <c r="X103" s="14">
        <f t="shared" si="58"/>
        <v>396.08167613636363</v>
      </c>
      <c r="Y103" s="15">
        <f t="shared" si="59"/>
        <v>396.08167613636363</v>
      </c>
      <c r="Z103" s="17">
        <f t="shared" si="60"/>
        <v>0</v>
      </c>
      <c r="AA103" s="17">
        <f t="shared" si="61"/>
        <v>1</v>
      </c>
      <c r="AB103" s="18">
        <f t="shared" si="62"/>
        <v>1</v>
      </c>
    </row>
    <row r="104" spans="1:28" x14ac:dyDescent="0.35">
      <c r="A104" s="7">
        <v>45717</v>
      </c>
      <c r="B104" s="5">
        <v>5962.73</v>
      </c>
      <c r="C104">
        <v>7966.94</v>
      </c>
      <c r="D104" s="6">
        <f t="shared" si="42"/>
        <v>13929.669999999998</v>
      </c>
      <c r="E104" s="13">
        <f t="shared" si="43"/>
        <v>278.37208216619979</v>
      </c>
      <c r="F104" s="14">
        <f t="shared" si="44"/>
        <v>260.35751633986928</v>
      </c>
      <c r="G104" s="15">
        <f t="shared" si="45"/>
        <v>538.72959850606912</v>
      </c>
      <c r="H104" s="17">
        <f t="shared" si="46"/>
        <v>0.51671948773214427</v>
      </c>
      <c r="I104" s="17">
        <f t="shared" si="47"/>
        <v>0.48328051226785562</v>
      </c>
      <c r="J104" s="18">
        <f t="shared" si="48"/>
        <v>0.99999999999999989</v>
      </c>
      <c r="K104" s="5">
        <v>19.829999999999998</v>
      </c>
      <c r="L104">
        <v>4305.17</v>
      </c>
      <c r="M104" s="6">
        <f t="shared" si="49"/>
        <v>4325</v>
      </c>
      <c r="N104" s="13">
        <f t="shared" si="50"/>
        <v>1.0005045408678102</v>
      </c>
      <c r="O104" s="14">
        <f t="shared" si="51"/>
        <v>152.07241257506183</v>
      </c>
      <c r="P104" s="15">
        <f t="shared" si="52"/>
        <v>153.07291711592964</v>
      </c>
      <c r="Q104" s="16">
        <f t="shared" si="53"/>
        <v>6.5361303600824363E-3</v>
      </c>
      <c r="R104" s="17">
        <f t="shared" si="54"/>
        <v>0.99346386963991762</v>
      </c>
      <c r="S104" s="18">
        <f t="shared" si="55"/>
        <v>1</v>
      </c>
      <c r="T104">
        <v>0</v>
      </c>
      <c r="U104">
        <v>6210.53</v>
      </c>
      <c r="V104" s="15">
        <f t="shared" si="56"/>
        <v>6210.53</v>
      </c>
      <c r="W104" s="13">
        <f t="shared" si="57"/>
        <v>0</v>
      </c>
      <c r="X104" s="14">
        <f t="shared" si="58"/>
        <v>441.08877840909088</v>
      </c>
      <c r="Y104" s="15">
        <f t="shared" si="59"/>
        <v>441.08877840909088</v>
      </c>
      <c r="Z104" s="17">
        <f t="shared" si="60"/>
        <v>0</v>
      </c>
      <c r="AA104" s="17">
        <f t="shared" si="61"/>
        <v>1</v>
      </c>
      <c r="AB104" s="18">
        <f t="shared" si="62"/>
        <v>1</v>
      </c>
    </row>
    <row r="105" spans="1:28" x14ac:dyDescent="0.35">
      <c r="A105" s="7">
        <v>45748</v>
      </c>
      <c r="B105" s="5">
        <v>6049.94</v>
      </c>
      <c r="C105">
        <v>7201.9</v>
      </c>
      <c r="D105" s="6">
        <f t="shared" si="42"/>
        <v>13251.84</v>
      </c>
      <c r="E105" s="13">
        <f t="shared" si="43"/>
        <v>282.44351073762834</v>
      </c>
      <c r="F105" s="14">
        <f t="shared" si="44"/>
        <v>235.35620915032678</v>
      </c>
      <c r="G105" s="15">
        <f t="shared" si="45"/>
        <v>517.79971988795512</v>
      </c>
      <c r="H105" s="17">
        <f t="shared" si="46"/>
        <v>0.54546864335644163</v>
      </c>
      <c r="I105" s="17">
        <f t="shared" si="47"/>
        <v>0.45453135664355843</v>
      </c>
      <c r="J105" s="18">
        <f t="shared" si="48"/>
        <v>1</v>
      </c>
      <c r="K105" s="5">
        <v>0</v>
      </c>
      <c r="L105">
        <v>5322.02</v>
      </c>
      <c r="M105" s="6">
        <f t="shared" si="49"/>
        <v>5322.02</v>
      </c>
      <c r="N105" s="13">
        <f t="shared" si="50"/>
        <v>0</v>
      </c>
      <c r="O105" s="14">
        <f t="shared" si="51"/>
        <v>187.99081596608974</v>
      </c>
      <c r="P105" s="15">
        <f t="shared" si="52"/>
        <v>187.99081596608974</v>
      </c>
      <c r="Q105" s="16">
        <f t="shared" si="53"/>
        <v>0</v>
      </c>
      <c r="R105" s="17">
        <f t="shared" si="54"/>
        <v>1</v>
      </c>
      <c r="S105" s="18">
        <f t="shared" si="55"/>
        <v>1</v>
      </c>
      <c r="T105">
        <v>0</v>
      </c>
      <c r="U105">
        <v>6126.06</v>
      </c>
      <c r="V105" s="15">
        <f t="shared" si="56"/>
        <v>6126.06</v>
      </c>
      <c r="W105" s="13">
        <f t="shared" si="57"/>
        <v>0</v>
      </c>
      <c r="X105" s="14">
        <f t="shared" si="58"/>
        <v>435.08948863636368</v>
      </c>
      <c r="Y105" s="15">
        <f t="shared" si="59"/>
        <v>435.08948863636368</v>
      </c>
      <c r="Z105" s="17">
        <f t="shared" si="60"/>
        <v>0</v>
      </c>
      <c r="AA105" s="17">
        <f t="shared" si="61"/>
        <v>1</v>
      </c>
      <c r="AB105" s="18">
        <f t="shared" si="62"/>
        <v>1</v>
      </c>
    </row>
    <row r="106" spans="1:28" x14ac:dyDescent="0.35">
      <c r="A106" s="7">
        <v>45778</v>
      </c>
      <c r="B106" s="5">
        <v>6795.17</v>
      </c>
      <c r="C106">
        <v>7265.71</v>
      </c>
      <c r="D106" s="6">
        <f t="shared" si="42"/>
        <v>14060.880000000001</v>
      </c>
      <c r="E106" s="13">
        <f t="shared" si="43"/>
        <v>317.23482726423902</v>
      </c>
      <c r="F106" s="14">
        <f t="shared" si="44"/>
        <v>237.44150326797384</v>
      </c>
      <c r="G106" s="15">
        <f t="shared" si="45"/>
        <v>554.67633053221289</v>
      </c>
      <c r="H106" s="17">
        <f t="shared" si="46"/>
        <v>0.57192782493504213</v>
      </c>
      <c r="I106" s="17">
        <f t="shared" si="47"/>
        <v>0.42807217506495782</v>
      </c>
      <c r="J106" s="18">
        <f t="shared" si="48"/>
        <v>1</v>
      </c>
      <c r="K106" s="5">
        <v>39.659999999999997</v>
      </c>
      <c r="L106">
        <v>5233.96</v>
      </c>
      <c r="M106" s="6">
        <f t="shared" si="49"/>
        <v>5273.62</v>
      </c>
      <c r="N106" s="13">
        <f t="shared" si="50"/>
        <v>2.0010090817356203</v>
      </c>
      <c r="O106" s="14">
        <f t="shared" si="51"/>
        <v>184.8802543270929</v>
      </c>
      <c r="P106" s="15">
        <f t="shared" si="52"/>
        <v>186.88126340882852</v>
      </c>
      <c r="Q106" s="16">
        <f t="shared" si="53"/>
        <v>1.0707382030900214E-2</v>
      </c>
      <c r="R106" s="17">
        <f t="shared" si="54"/>
        <v>0.98929261796909984</v>
      </c>
      <c r="S106" s="18">
        <f t="shared" si="55"/>
        <v>1</v>
      </c>
      <c r="T106">
        <v>0</v>
      </c>
      <c r="U106">
        <v>7847.84</v>
      </c>
      <c r="V106" s="15">
        <f t="shared" si="56"/>
        <v>7847.84</v>
      </c>
      <c r="W106" s="13">
        <f t="shared" si="57"/>
        <v>0</v>
      </c>
      <c r="X106" s="14">
        <f t="shared" si="58"/>
        <v>557.375</v>
      </c>
      <c r="Y106" s="15">
        <f t="shared" si="59"/>
        <v>557.375</v>
      </c>
      <c r="Z106" s="17">
        <f t="shared" si="60"/>
        <v>0</v>
      </c>
      <c r="AA106" s="17">
        <f t="shared" si="61"/>
        <v>1</v>
      </c>
      <c r="AB106" s="18">
        <f t="shared" si="62"/>
        <v>1</v>
      </c>
    </row>
    <row r="107" spans="1:28" x14ac:dyDescent="0.35">
      <c r="A107" s="7">
        <v>45809</v>
      </c>
      <c r="B107" s="5">
        <v>7630.51</v>
      </c>
      <c r="C107">
        <v>6513.83</v>
      </c>
      <c r="D107" s="6">
        <f t="shared" si="42"/>
        <v>14144.34</v>
      </c>
      <c r="E107" s="13">
        <f t="shared" si="43"/>
        <v>356.2329598506069</v>
      </c>
      <c r="F107" s="14">
        <f t="shared" si="44"/>
        <v>212.87026143790848</v>
      </c>
      <c r="G107" s="15">
        <f t="shared" si="45"/>
        <v>569.10322128851544</v>
      </c>
      <c r="H107" s="17">
        <f t="shared" si="46"/>
        <v>0.62595491735937525</v>
      </c>
      <c r="I107" s="17">
        <f t="shared" si="47"/>
        <v>0.37404508264062469</v>
      </c>
      <c r="J107" s="18">
        <f t="shared" si="48"/>
        <v>1</v>
      </c>
      <c r="K107" s="5">
        <v>19.829999999999998</v>
      </c>
      <c r="L107">
        <v>5790.35</v>
      </c>
      <c r="M107" s="6">
        <f t="shared" si="49"/>
        <v>5810.18</v>
      </c>
      <c r="N107" s="13">
        <f t="shared" si="50"/>
        <v>1.0005045408678102</v>
      </c>
      <c r="O107" s="14">
        <f t="shared" si="51"/>
        <v>204.53373366301662</v>
      </c>
      <c r="P107" s="15">
        <f t="shared" si="52"/>
        <v>205.53423820388443</v>
      </c>
      <c r="Q107" s="16">
        <f t="shared" si="53"/>
        <v>4.8678242107543009E-3</v>
      </c>
      <c r="R107" s="17">
        <f t="shared" si="54"/>
        <v>0.99513217578924573</v>
      </c>
      <c r="S107" s="18">
        <f t="shared" si="55"/>
        <v>1</v>
      </c>
      <c r="T107">
        <v>107.75</v>
      </c>
      <c r="U107">
        <v>6890.22</v>
      </c>
      <c r="V107" s="15">
        <f t="shared" si="56"/>
        <v>6997.97</v>
      </c>
      <c r="W107" s="13">
        <f t="shared" si="57"/>
        <v>9.0016708437761057</v>
      </c>
      <c r="X107" s="14">
        <f t="shared" si="58"/>
        <v>489.36221590909093</v>
      </c>
      <c r="Y107" s="15">
        <f t="shared" si="59"/>
        <v>498.36388675286702</v>
      </c>
      <c r="Z107" s="17">
        <f t="shared" si="60"/>
        <v>1.806244610223921E-2</v>
      </c>
      <c r="AA107" s="17">
        <f t="shared" si="61"/>
        <v>0.98193755389776083</v>
      </c>
      <c r="AB107" s="18">
        <f t="shared" si="62"/>
        <v>1</v>
      </c>
    </row>
    <row r="108" spans="1:28" x14ac:dyDescent="0.35">
      <c r="A108" s="7">
        <v>45839</v>
      </c>
      <c r="B108" s="5">
        <v>8231.61</v>
      </c>
      <c r="C108">
        <v>5140.1400000000003</v>
      </c>
      <c r="D108" s="6">
        <f t="shared" si="42"/>
        <v>13371.75</v>
      </c>
      <c r="E108" s="13">
        <f t="shared" si="43"/>
        <v>384.2955182072829</v>
      </c>
      <c r="F108" s="14">
        <f t="shared" si="44"/>
        <v>167.97843137254901</v>
      </c>
      <c r="G108" s="15">
        <f t="shared" si="45"/>
        <v>552.27394957983188</v>
      </c>
      <c r="H108" s="17">
        <f t="shared" si="46"/>
        <v>0.69584219661212265</v>
      </c>
      <c r="I108" s="17">
        <f t="shared" si="47"/>
        <v>0.3041578033878774</v>
      </c>
      <c r="J108" s="18">
        <f t="shared" si="48"/>
        <v>1</v>
      </c>
      <c r="K108" s="5">
        <v>19.829999999999998</v>
      </c>
      <c r="L108">
        <v>4815.92</v>
      </c>
      <c r="M108" s="6">
        <f t="shared" si="49"/>
        <v>4835.75</v>
      </c>
      <c r="N108" s="13">
        <f t="shared" si="50"/>
        <v>1.0005045408678102</v>
      </c>
      <c r="O108" s="14">
        <f t="shared" si="51"/>
        <v>170.11374072765807</v>
      </c>
      <c r="P108" s="15">
        <f t="shared" si="52"/>
        <v>171.11424526852588</v>
      </c>
      <c r="Q108" s="16">
        <f t="shared" si="53"/>
        <v>5.8469973630643083E-3</v>
      </c>
      <c r="R108" s="17">
        <f t="shared" si="54"/>
        <v>0.99415300263693573</v>
      </c>
      <c r="S108" s="18">
        <f t="shared" si="55"/>
        <v>1</v>
      </c>
      <c r="T108">
        <v>35.92</v>
      </c>
      <c r="U108">
        <v>8002.69</v>
      </c>
      <c r="V108" s="15">
        <f t="shared" si="56"/>
        <v>8038.61</v>
      </c>
      <c r="W108" s="13">
        <f t="shared" si="57"/>
        <v>3.0008354218880533</v>
      </c>
      <c r="X108" s="14">
        <f t="shared" si="58"/>
        <v>568.37286931818176</v>
      </c>
      <c r="Y108" s="15">
        <f t="shared" si="59"/>
        <v>571.3737047400698</v>
      </c>
      <c r="Z108" s="17">
        <f t="shared" si="60"/>
        <v>5.2519662647989686E-3</v>
      </c>
      <c r="AA108" s="17">
        <f t="shared" si="61"/>
        <v>0.99474803373520104</v>
      </c>
      <c r="AB108" s="18">
        <f t="shared" si="62"/>
        <v>1</v>
      </c>
    </row>
    <row r="109" spans="1:28" x14ac:dyDescent="0.35">
      <c r="A109" s="7">
        <v>45870</v>
      </c>
      <c r="B109" s="5">
        <v>7172.27</v>
      </c>
      <c r="C109">
        <v>4987.6899999999996</v>
      </c>
      <c r="D109" s="6">
        <f t="shared" si="42"/>
        <v>12159.96</v>
      </c>
      <c r="E109" s="13">
        <f t="shared" si="43"/>
        <v>334.83986928104576</v>
      </c>
      <c r="F109" s="14">
        <f t="shared" si="44"/>
        <v>162.99640522875814</v>
      </c>
      <c r="G109" s="15">
        <f t="shared" si="45"/>
        <v>497.8362745098039</v>
      </c>
      <c r="H109" s="17">
        <f t="shared" si="46"/>
        <v>0.67259034028957998</v>
      </c>
      <c r="I109" s="17">
        <f t="shared" si="47"/>
        <v>0.32740965971042002</v>
      </c>
      <c r="J109" s="18">
        <f t="shared" si="48"/>
        <v>1</v>
      </c>
      <c r="K109" s="5">
        <v>0</v>
      </c>
      <c r="L109">
        <v>5055.33</v>
      </c>
      <c r="M109" s="6">
        <f t="shared" si="49"/>
        <v>5055.33</v>
      </c>
      <c r="N109" s="13">
        <f t="shared" si="50"/>
        <v>0</v>
      </c>
      <c r="O109" s="14">
        <f t="shared" si="51"/>
        <v>178.57046979865771</v>
      </c>
      <c r="P109" s="15">
        <f t="shared" si="52"/>
        <v>178.57046979865771</v>
      </c>
      <c r="Q109" s="16">
        <f t="shared" si="53"/>
        <v>0</v>
      </c>
      <c r="R109" s="17">
        <f t="shared" si="54"/>
        <v>1</v>
      </c>
      <c r="S109" s="18">
        <f t="shared" si="55"/>
        <v>1</v>
      </c>
      <c r="T109">
        <v>107.75</v>
      </c>
      <c r="U109">
        <v>7073.25</v>
      </c>
      <c r="V109" s="15">
        <f t="shared" si="56"/>
        <v>7181</v>
      </c>
      <c r="W109" s="13">
        <f t="shared" si="57"/>
        <v>9.0016708437761057</v>
      </c>
      <c r="X109" s="14">
        <f t="shared" si="58"/>
        <v>502.36150568181819</v>
      </c>
      <c r="Y109" s="15">
        <f t="shared" si="59"/>
        <v>511.36317652559427</v>
      </c>
      <c r="Z109" s="17">
        <f t="shared" si="60"/>
        <v>1.7603283257384809E-2</v>
      </c>
      <c r="AA109" s="17">
        <f t="shared" si="61"/>
        <v>0.98239671674261519</v>
      </c>
      <c r="AB109" s="18">
        <f t="shared" si="62"/>
        <v>1</v>
      </c>
    </row>
    <row r="110" spans="1:28" x14ac:dyDescent="0.35">
      <c r="A110" s="7">
        <v>45901</v>
      </c>
      <c r="B110" s="5">
        <v>8176.1</v>
      </c>
      <c r="C110">
        <v>5632.42</v>
      </c>
      <c r="D110" s="6">
        <f t="shared" si="42"/>
        <v>13808.52</v>
      </c>
      <c r="E110" s="13">
        <f t="shared" si="43"/>
        <v>381.70401493930905</v>
      </c>
      <c r="F110" s="14">
        <f t="shared" si="44"/>
        <v>184.06601307189541</v>
      </c>
      <c r="G110" s="15">
        <f t="shared" si="45"/>
        <v>565.77002801120443</v>
      </c>
      <c r="H110" s="17">
        <f t="shared" si="46"/>
        <v>0.67466284186363767</v>
      </c>
      <c r="I110" s="17">
        <f t="shared" si="47"/>
        <v>0.32533715813636244</v>
      </c>
      <c r="J110" s="18">
        <f t="shared" si="48"/>
        <v>1</v>
      </c>
      <c r="K110" s="5">
        <v>227</v>
      </c>
      <c r="L110">
        <v>4994.7</v>
      </c>
      <c r="M110" s="6">
        <f t="shared" si="49"/>
        <v>5221.7</v>
      </c>
      <c r="N110" s="13">
        <f t="shared" si="50"/>
        <v>11.453077699293642</v>
      </c>
      <c r="O110" s="14">
        <f t="shared" si="51"/>
        <v>176.42882373719533</v>
      </c>
      <c r="P110" s="15">
        <f t="shared" si="52"/>
        <v>187.88190143648896</v>
      </c>
      <c r="Q110" s="16">
        <f t="shared" si="53"/>
        <v>6.0958919468702556E-2</v>
      </c>
      <c r="R110" s="17">
        <f t="shared" si="54"/>
        <v>0.93904108053129753</v>
      </c>
      <c r="S110" s="18">
        <f t="shared" si="55"/>
        <v>1</v>
      </c>
      <c r="T110">
        <v>71.83</v>
      </c>
      <c r="U110">
        <v>6853.11</v>
      </c>
      <c r="V110" s="15">
        <f t="shared" si="56"/>
        <v>6924.94</v>
      </c>
      <c r="W110" s="13">
        <f t="shared" si="57"/>
        <v>6.0008354218880529</v>
      </c>
      <c r="X110" s="14">
        <f t="shared" si="58"/>
        <v>486.7265625</v>
      </c>
      <c r="Y110" s="15">
        <f t="shared" si="59"/>
        <v>492.72739792188804</v>
      </c>
      <c r="Z110" s="17">
        <f t="shared" si="60"/>
        <v>1.2178814182440417E-2</v>
      </c>
      <c r="AA110" s="17">
        <f t="shared" si="61"/>
        <v>0.98782118581755962</v>
      </c>
      <c r="AB110" s="18">
        <f t="shared" si="62"/>
        <v>1</v>
      </c>
    </row>
    <row r="111" spans="1:28" x14ac:dyDescent="0.35">
      <c r="A111" s="7">
        <v>45931</v>
      </c>
      <c r="B111" s="5">
        <v>8091.38</v>
      </c>
      <c r="C111">
        <v>4754.95</v>
      </c>
      <c r="D111" s="6">
        <f t="shared" si="42"/>
        <v>12846.33</v>
      </c>
      <c r="E111" s="13">
        <f t="shared" si="43"/>
        <v>377.74883286647992</v>
      </c>
      <c r="F111" s="14">
        <f t="shared" si="44"/>
        <v>155.39052287581697</v>
      </c>
      <c r="G111" s="15">
        <f t="shared" si="45"/>
        <v>533.13935574229686</v>
      </c>
      <c r="H111" s="17">
        <f t="shared" si="46"/>
        <v>0.70853676210141214</v>
      </c>
      <c r="I111" s="17">
        <f t="shared" si="47"/>
        <v>0.29146323789858791</v>
      </c>
      <c r="J111" s="18">
        <f t="shared" si="48"/>
        <v>1</v>
      </c>
      <c r="K111" s="5">
        <v>201.29</v>
      </c>
      <c r="L111">
        <v>4740.3100000000004</v>
      </c>
      <c r="M111" s="6">
        <f t="shared" si="49"/>
        <v>4941.6000000000004</v>
      </c>
      <c r="N111" s="13">
        <f t="shared" si="50"/>
        <v>10.15590312815338</v>
      </c>
      <c r="O111" s="14">
        <f t="shared" si="51"/>
        <v>167.44295302013424</v>
      </c>
      <c r="P111" s="15">
        <f t="shared" si="52"/>
        <v>177.59885614828761</v>
      </c>
      <c r="Q111" s="16">
        <f t="shared" si="53"/>
        <v>5.7184507538008161E-2</v>
      </c>
      <c r="R111" s="17">
        <f t="shared" si="54"/>
        <v>0.94281549246199192</v>
      </c>
      <c r="S111" s="18">
        <f t="shared" si="55"/>
        <v>1</v>
      </c>
      <c r="T111">
        <v>35.92</v>
      </c>
      <c r="U111">
        <v>7861.88</v>
      </c>
      <c r="V111" s="15">
        <f t="shared" si="56"/>
        <v>7897.8</v>
      </c>
      <c r="W111" s="13">
        <f t="shared" si="57"/>
        <v>3.0008354218880533</v>
      </c>
      <c r="X111" s="14">
        <f t="shared" si="58"/>
        <v>558.37215909090912</v>
      </c>
      <c r="Y111" s="15">
        <f t="shared" si="59"/>
        <v>561.37299451279716</v>
      </c>
      <c r="Z111" s="17">
        <f t="shared" si="60"/>
        <v>5.3455286435579435E-3</v>
      </c>
      <c r="AA111" s="17">
        <f t="shared" si="61"/>
        <v>0.99465447135644203</v>
      </c>
      <c r="AB111" s="18">
        <f t="shared" si="62"/>
        <v>1</v>
      </c>
    </row>
    <row r="112" spans="1:28" x14ac:dyDescent="0.35">
      <c r="A112" s="7">
        <v>45962</v>
      </c>
      <c r="B112" s="5">
        <v>6923.25</v>
      </c>
      <c r="C112">
        <v>4850.79</v>
      </c>
      <c r="D112" s="6">
        <f t="shared" si="42"/>
        <v>11774.04</v>
      </c>
      <c r="E112" s="13">
        <f t="shared" si="43"/>
        <v>323.21428571428567</v>
      </c>
      <c r="F112" s="14">
        <f t="shared" si="44"/>
        <v>158.52254901960782</v>
      </c>
      <c r="G112" s="15">
        <f t="shared" si="45"/>
        <v>481.73683473389349</v>
      </c>
      <c r="H112" s="17">
        <f t="shared" si="46"/>
        <v>0.67093537884190635</v>
      </c>
      <c r="I112" s="17">
        <f t="shared" si="47"/>
        <v>0.32906462115809365</v>
      </c>
      <c r="J112" s="18">
        <f t="shared" si="48"/>
        <v>1</v>
      </c>
      <c r="K112" s="5">
        <v>68.39</v>
      </c>
      <c r="L112">
        <v>4161.21</v>
      </c>
      <c r="M112" s="6">
        <f t="shared" si="49"/>
        <v>4229.6000000000004</v>
      </c>
      <c r="N112" s="13">
        <f t="shared" si="50"/>
        <v>3.4505549949545915</v>
      </c>
      <c r="O112" s="14">
        <f t="shared" si="51"/>
        <v>146.98728364535501</v>
      </c>
      <c r="P112" s="15">
        <f t="shared" si="52"/>
        <v>150.43783864030959</v>
      </c>
      <c r="Q112" s="16">
        <f t="shared" si="53"/>
        <v>2.2936749332092707E-2</v>
      </c>
      <c r="R112" s="17">
        <f t="shared" si="54"/>
        <v>0.97706325066790733</v>
      </c>
      <c r="S112" s="18">
        <f t="shared" si="55"/>
        <v>1</v>
      </c>
      <c r="T112">
        <v>35.92</v>
      </c>
      <c r="U112">
        <v>7185.94</v>
      </c>
      <c r="V112" s="15">
        <f t="shared" si="56"/>
        <v>7221.86</v>
      </c>
      <c r="W112" s="13">
        <f t="shared" si="57"/>
        <v>3.0008354218880533</v>
      </c>
      <c r="X112" s="14">
        <f t="shared" si="58"/>
        <v>510.36505681818181</v>
      </c>
      <c r="Y112" s="15">
        <f t="shared" si="59"/>
        <v>513.36589224006991</v>
      </c>
      <c r="Z112" s="17">
        <f t="shared" si="60"/>
        <v>5.8454125356749362E-3</v>
      </c>
      <c r="AA112" s="17">
        <f t="shared" si="61"/>
        <v>0.99415458746432495</v>
      </c>
      <c r="AB112" s="18">
        <f t="shared" si="62"/>
        <v>0.99999999999999989</v>
      </c>
    </row>
    <row r="113" spans="1:28" x14ac:dyDescent="0.35">
      <c r="A113" s="7">
        <v>45992</v>
      </c>
      <c r="B113" s="5">
        <v>8897.68</v>
      </c>
      <c r="C113">
        <v>6143.95</v>
      </c>
      <c r="D113" s="6">
        <f t="shared" si="42"/>
        <v>15041.630000000001</v>
      </c>
      <c r="E113" s="13">
        <f t="shared" si="43"/>
        <v>415.39122315592903</v>
      </c>
      <c r="F113" s="14">
        <f t="shared" si="44"/>
        <v>200.78267973856208</v>
      </c>
      <c r="G113" s="15">
        <f t="shared" si="45"/>
        <v>616.17390289449111</v>
      </c>
      <c r="H113" s="17">
        <f t="shared" si="46"/>
        <v>0.67414608311812485</v>
      </c>
      <c r="I113" s="17">
        <f t="shared" si="47"/>
        <v>0.32585391688187509</v>
      </c>
      <c r="J113" s="18">
        <f t="shared" si="48"/>
        <v>1</v>
      </c>
      <c r="K113" s="5">
        <v>382.76</v>
      </c>
      <c r="L113">
        <v>5470.67</v>
      </c>
      <c r="M113" s="6">
        <f t="shared" si="49"/>
        <v>5853.43</v>
      </c>
      <c r="N113" s="13">
        <f t="shared" si="50"/>
        <v>19.31180625630676</v>
      </c>
      <c r="O113" s="14">
        <f t="shared" si="51"/>
        <v>193.24161073825505</v>
      </c>
      <c r="P113" s="15">
        <f t="shared" si="52"/>
        <v>212.55341699456181</v>
      </c>
      <c r="Q113" s="16">
        <f t="shared" si="53"/>
        <v>9.0856249357783095E-2</v>
      </c>
      <c r="R113" s="17">
        <f t="shared" si="54"/>
        <v>0.90914375064221686</v>
      </c>
      <c r="S113" s="18">
        <f t="shared" si="55"/>
        <v>1</v>
      </c>
      <c r="T113">
        <v>107.75</v>
      </c>
      <c r="U113">
        <v>9104.92</v>
      </c>
      <c r="V113" s="15">
        <f t="shared" si="56"/>
        <v>9212.67</v>
      </c>
      <c r="W113" s="13">
        <f t="shared" si="57"/>
        <v>9.0016708437761057</v>
      </c>
      <c r="X113" s="14">
        <f t="shared" si="58"/>
        <v>646.65625</v>
      </c>
      <c r="Y113" s="15">
        <f t="shared" si="59"/>
        <v>655.65792084377608</v>
      </c>
      <c r="Z113" s="17">
        <f t="shared" si="60"/>
        <v>1.3729218480563339E-2</v>
      </c>
      <c r="AA113" s="17">
        <f t="shared" si="61"/>
        <v>0.9862707815194367</v>
      </c>
      <c r="AB113" s="18">
        <f t="shared" si="62"/>
        <v>1</v>
      </c>
    </row>
    <row r="114" spans="1:28" x14ac:dyDescent="0.35">
      <c r="A114" s="7">
        <v>46023</v>
      </c>
      <c r="B114" s="5">
        <v>7717.05</v>
      </c>
      <c r="C114">
        <v>5471.15</v>
      </c>
      <c r="D114" s="6">
        <f t="shared" si="42"/>
        <v>13188.2</v>
      </c>
      <c r="E114" s="13">
        <f t="shared" si="43"/>
        <v>360.27310924369743</v>
      </c>
      <c r="F114" s="14">
        <f t="shared" si="44"/>
        <v>178.7957516339869</v>
      </c>
      <c r="G114" s="15">
        <f t="shared" si="45"/>
        <v>539.0688608776843</v>
      </c>
      <c r="H114" s="17">
        <f t="shared" si="46"/>
        <v>0.66832483823517319</v>
      </c>
      <c r="I114" s="17">
        <f t="shared" si="47"/>
        <v>0.33167516176482686</v>
      </c>
      <c r="J114" s="18">
        <f t="shared" si="48"/>
        <v>1</v>
      </c>
      <c r="K114" s="5">
        <v>84.35</v>
      </c>
      <c r="L114">
        <v>4998.08</v>
      </c>
      <c r="M114" s="6">
        <f t="shared" si="49"/>
        <v>5082.43</v>
      </c>
      <c r="N114" s="13">
        <f t="shared" si="50"/>
        <v>4.2558022199798184</v>
      </c>
      <c r="O114" s="14">
        <f t="shared" si="51"/>
        <v>176.54821617802898</v>
      </c>
      <c r="P114" s="15">
        <f t="shared" si="52"/>
        <v>180.80401839800879</v>
      </c>
      <c r="Q114" s="16">
        <f t="shared" si="53"/>
        <v>2.3538205940818225E-2</v>
      </c>
      <c r="R114" s="17">
        <f t="shared" si="54"/>
        <v>0.97646179405918176</v>
      </c>
      <c r="S114" s="18">
        <f t="shared" si="55"/>
        <v>1</v>
      </c>
      <c r="T114">
        <v>107.75</v>
      </c>
      <c r="U114">
        <v>9213.6200000000008</v>
      </c>
      <c r="V114" s="15">
        <f t="shared" si="56"/>
        <v>9321.3700000000008</v>
      </c>
      <c r="W114" s="13">
        <f t="shared" si="57"/>
        <v>9.0016708437761057</v>
      </c>
      <c r="X114" s="14">
        <f t="shared" si="58"/>
        <v>654.3764204545455</v>
      </c>
      <c r="Y114" s="15">
        <f t="shared" si="59"/>
        <v>663.37809129832158</v>
      </c>
      <c r="Z114" s="17">
        <f t="shared" si="60"/>
        <v>1.3569442467053149E-2</v>
      </c>
      <c r="AA114" s="17">
        <f t="shared" si="61"/>
        <v>0.98643055753294684</v>
      </c>
      <c r="AB114" s="18">
        <f t="shared" si="62"/>
        <v>1</v>
      </c>
    </row>
    <row r="115" spans="1:28" x14ac:dyDescent="0.35">
      <c r="A115" s="7">
        <v>46054</v>
      </c>
      <c r="B115" s="5">
        <v>7579.58</v>
      </c>
      <c r="C115">
        <v>5644.83</v>
      </c>
      <c r="D115" s="6">
        <f t="shared" si="42"/>
        <v>13224.41</v>
      </c>
      <c r="E115" s="13">
        <f t="shared" si="43"/>
        <v>353.85527544351072</v>
      </c>
      <c r="F115" s="14">
        <f t="shared" si="44"/>
        <v>184.47156862745098</v>
      </c>
      <c r="G115" s="15">
        <f t="shared" si="45"/>
        <v>538.32684407096167</v>
      </c>
      <c r="H115" s="17">
        <f t="shared" si="46"/>
        <v>0.65732422475455432</v>
      </c>
      <c r="I115" s="17">
        <f t="shared" si="47"/>
        <v>0.34267577524544574</v>
      </c>
      <c r="J115" s="18">
        <f t="shared" si="48"/>
        <v>1</v>
      </c>
      <c r="K115" s="5">
        <v>286.48</v>
      </c>
      <c r="L115">
        <v>3755.09</v>
      </c>
      <c r="M115" s="6">
        <f t="shared" si="49"/>
        <v>4041.57</v>
      </c>
      <c r="N115" s="13">
        <f t="shared" si="50"/>
        <v>14.454086781029265</v>
      </c>
      <c r="O115" s="14">
        <f t="shared" si="51"/>
        <v>132.64182267749914</v>
      </c>
      <c r="P115" s="15">
        <f t="shared" si="52"/>
        <v>147.09590945852841</v>
      </c>
      <c r="Q115" s="16">
        <f t="shared" si="53"/>
        <v>9.8263009720908567E-2</v>
      </c>
      <c r="R115" s="17">
        <f t="shared" si="54"/>
        <v>0.90173699027909138</v>
      </c>
      <c r="S115" s="18">
        <f t="shared" si="55"/>
        <v>1</v>
      </c>
      <c r="T115">
        <v>0</v>
      </c>
      <c r="U115">
        <v>7534.26</v>
      </c>
      <c r="V115" s="15">
        <f t="shared" si="56"/>
        <v>7534.26</v>
      </c>
      <c r="W115" s="13">
        <f t="shared" si="57"/>
        <v>0</v>
      </c>
      <c r="X115" s="14">
        <f t="shared" si="58"/>
        <v>535.10369318181824</v>
      </c>
      <c r="Y115" s="15">
        <f t="shared" si="59"/>
        <v>535.10369318181824</v>
      </c>
      <c r="Z115" s="17">
        <f t="shared" si="60"/>
        <v>0</v>
      </c>
      <c r="AA115" s="17">
        <f t="shared" si="61"/>
        <v>1</v>
      </c>
      <c r="AB115" s="18">
        <f t="shared" si="62"/>
        <v>1</v>
      </c>
    </row>
    <row r="116" spans="1:28" x14ac:dyDescent="0.35">
      <c r="A116" s="8">
        <v>46082</v>
      </c>
      <c r="B116" s="11">
        <v>8336.1200000000008</v>
      </c>
      <c r="C116" s="9">
        <v>5234.16</v>
      </c>
      <c r="D116" s="10">
        <f t="shared" si="42"/>
        <v>13570.28</v>
      </c>
      <c r="E116" s="35">
        <f t="shared" si="43"/>
        <v>389.17460317460319</v>
      </c>
      <c r="F116" s="36">
        <f t="shared" si="44"/>
        <v>171.05098039215684</v>
      </c>
      <c r="G116" s="37">
        <f t="shared" si="45"/>
        <v>560.22558356676006</v>
      </c>
      <c r="H116" s="39">
        <f t="shared" si="46"/>
        <v>0.69467481420049548</v>
      </c>
      <c r="I116" s="39">
        <f t="shared" si="47"/>
        <v>0.30532518579950446</v>
      </c>
      <c r="J116" s="40">
        <f t="shared" si="48"/>
        <v>1</v>
      </c>
      <c r="K116" s="11">
        <v>200.25</v>
      </c>
      <c r="L116" s="9">
        <v>4212.51</v>
      </c>
      <c r="M116" s="10">
        <f t="shared" si="49"/>
        <v>4412.76</v>
      </c>
      <c r="N116" s="35">
        <f t="shared" si="50"/>
        <v>10.103430877901109</v>
      </c>
      <c r="O116" s="36">
        <f t="shared" si="51"/>
        <v>148.79936418226777</v>
      </c>
      <c r="P116" s="37">
        <f t="shared" si="52"/>
        <v>158.90279506016887</v>
      </c>
      <c r="Q116" s="38">
        <f t="shared" si="53"/>
        <v>6.3582461680900107E-2</v>
      </c>
      <c r="R116" s="39">
        <f t="shared" si="54"/>
        <v>0.93641753831909991</v>
      </c>
      <c r="S116" s="40">
        <f t="shared" si="55"/>
        <v>1</v>
      </c>
      <c r="T116" s="9">
        <v>143.66999999999999</v>
      </c>
      <c r="U116" s="9">
        <v>7572.25</v>
      </c>
      <c r="V116" s="37">
        <f t="shared" si="56"/>
        <v>7715.92</v>
      </c>
      <c r="W116" s="35">
        <f t="shared" si="57"/>
        <v>12.002506265664159</v>
      </c>
      <c r="X116" s="36">
        <f t="shared" si="58"/>
        <v>537.80184659090912</v>
      </c>
      <c r="Y116" s="37">
        <f t="shared" si="59"/>
        <v>549.80435285657325</v>
      </c>
      <c r="Z116" s="39">
        <f t="shared" si="60"/>
        <v>2.1830504257202996E-2</v>
      </c>
      <c r="AA116" s="39">
        <f t="shared" si="61"/>
        <v>0.9781694957427971</v>
      </c>
      <c r="AB116" s="40">
        <f t="shared" si="62"/>
        <v>1</v>
      </c>
    </row>
    <row r="118" spans="1:28" x14ac:dyDescent="0.35">
      <c r="A118" s="3"/>
      <c r="B118" s="52" t="s">
        <v>19</v>
      </c>
      <c r="C118" s="53"/>
      <c r="D118" s="53"/>
      <c r="E118" s="53"/>
      <c r="F118" s="53"/>
      <c r="G118" s="53"/>
      <c r="H118" s="53"/>
      <c r="I118" s="53"/>
      <c r="J118" s="53"/>
      <c r="K118" s="53"/>
      <c r="L118" s="53"/>
      <c r="M118" s="53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4"/>
    </row>
    <row r="119" spans="1:28" x14ac:dyDescent="0.35">
      <c r="A119" s="4"/>
      <c r="B119" s="46" t="s">
        <v>15</v>
      </c>
      <c r="C119" s="47"/>
      <c r="D119" s="47"/>
      <c r="E119" s="47"/>
      <c r="F119" s="47"/>
      <c r="G119" s="47"/>
      <c r="H119" s="47"/>
      <c r="I119" s="47"/>
      <c r="J119" s="48"/>
      <c r="K119" s="46" t="s">
        <v>25</v>
      </c>
      <c r="L119" s="47"/>
      <c r="M119" s="47"/>
      <c r="N119" s="47"/>
      <c r="O119" s="47"/>
      <c r="P119" s="47"/>
      <c r="Q119" s="47"/>
      <c r="R119" s="47"/>
      <c r="S119" s="48"/>
      <c r="T119" s="46" t="s">
        <v>26</v>
      </c>
      <c r="U119" s="47"/>
      <c r="V119" s="47"/>
      <c r="W119" s="47"/>
      <c r="X119" s="47"/>
      <c r="Y119" s="47"/>
      <c r="Z119" s="47"/>
      <c r="AA119" s="47"/>
      <c r="AB119" s="48"/>
    </row>
    <row r="120" spans="1:28" x14ac:dyDescent="0.35">
      <c r="A120" s="4"/>
      <c r="B120" s="49" t="s">
        <v>12</v>
      </c>
      <c r="C120" s="50"/>
      <c r="D120" s="51"/>
      <c r="E120" s="49" t="s">
        <v>13</v>
      </c>
      <c r="F120" s="50"/>
      <c r="G120" s="51"/>
      <c r="H120" s="50" t="s">
        <v>14</v>
      </c>
      <c r="I120" s="50"/>
      <c r="J120" s="51"/>
      <c r="K120" s="49" t="s">
        <v>12</v>
      </c>
      <c r="L120" s="50"/>
      <c r="M120" s="51"/>
      <c r="N120" s="49" t="s">
        <v>13</v>
      </c>
      <c r="O120" s="50"/>
      <c r="P120" s="51"/>
      <c r="Q120" s="49" t="s">
        <v>14</v>
      </c>
      <c r="R120" s="50"/>
      <c r="S120" s="51"/>
      <c r="T120" s="49" t="s">
        <v>12</v>
      </c>
      <c r="U120" s="50"/>
      <c r="V120" s="51"/>
      <c r="W120" s="49" t="s">
        <v>27</v>
      </c>
      <c r="X120" s="50"/>
      <c r="Y120" s="51"/>
      <c r="Z120" s="50" t="s">
        <v>14</v>
      </c>
      <c r="AA120" s="50"/>
      <c r="AB120" s="51"/>
    </row>
    <row r="121" spans="1:28" x14ac:dyDescent="0.35">
      <c r="A121" s="4"/>
      <c r="B121" s="4" t="s">
        <v>9</v>
      </c>
      <c r="C121" s="1" t="s">
        <v>10</v>
      </c>
      <c r="D121" s="12" t="s">
        <v>11</v>
      </c>
      <c r="E121" s="4" t="s">
        <v>9</v>
      </c>
      <c r="F121" s="1" t="s">
        <v>10</v>
      </c>
      <c r="G121" s="12" t="s">
        <v>11</v>
      </c>
      <c r="H121" s="1" t="s">
        <v>9</v>
      </c>
      <c r="I121" s="1" t="s">
        <v>10</v>
      </c>
      <c r="J121" s="12" t="s">
        <v>11</v>
      </c>
      <c r="K121" s="4" t="s">
        <v>9</v>
      </c>
      <c r="L121" s="1" t="s">
        <v>10</v>
      </c>
      <c r="M121" s="12" t="s">
        <v>11</v>
      </c>
      <c r="N121" s="4" t="s">
        <v>9</v>
      </c>
      <c r="O121" s="1" t="s">
        <v>10</v>
      </c>
      <c r="P121" s="12" t="s">
        <v>11</v>
      </c>
      <c r="Q121" s="4" t="s">
        <v>9</v>
      </c>
      <c r="R121" s="1" t="s">
        <v>10</v>
      </c>
      <c r="S121" s="12" t="s">
        <v>11</v>
      </c>
      <c r="T121" s="4" t="s">
        <v>9</v>
      </c>
      <c r="U121" s="1" t="s">
        <v>10</v>
      </c>
      <c r="V121" s="12" t="s">
        <v>11</v>
      </c>
      <c r="W121" s="4" t="s">
        <v>9</v>
      </c>
      <c r="X121" s="1" t="s">
        <v>10</v>
      </c>
      <c r="Y121" s="12" t="s">
        <v>11</v>
      </c>
      <c r="Z121" s="1" t="s">
        <v>9</v>
      </c>
      <c r="AA121" s="1" t="s">
        <v>10</v>
      </c>
      <c r="AB121" s="12" t="s">
        <v>11</v>
      </c>
    </row>
    <row r="122" spans="1:28" x14ac:dyDescent="0.35">
      <c r="A122" s="7">
        <v>45170</v>
      </c>
      <c r="B122" s="5">
        <v>0</v>
      </c>
      <c r="C122">
        <v>40192.559999999998</v>
      </c>
      <c r="D122" s="6">
        <f>SUM(B122:C122)</f>
        <v>40192.559999999998</v>
      </c>
      <c r="E122" s="13">
        <f>B122/21.42</f>
        <v>0</v>
      </c>
      <c r="F122" s="14">
        <f>C122/30.6</f>
        <v>1313.4823529411763</v>
      </c>
      <c r="G122" s="15">
        <f>SUM(E122:F122)</f>
        <v>1313.4823529411763</v>
      </c>
      <c r="H122" s="17">
        <f>E122/G122</f>
        <v>0</v>
      </c>
      <c r="I122" s="17">
        <f>F122/G122</f>
        <v>1</v>
      </c>
      <c r="J122" s="18">
        <f>SUM(H122:I122)</f>
        <v>1</v>
      </c>
      <c r="K122" s="5">
        <v>0</v>
      </c>
      <c r="L122">
        <v>13673.59</v>
      </c>
      <c r="M122" s="6">
        <f>SUM(K122:L122)</f>
        <v>13673.59</v>
      </c>
      <c r="N122" s="13">
        <f>K122/19.82</f>
        <v>0</v>
      </c>
      <c r="O122" s="14">
        <f>L122/28.31</f>
        <v>482.99505475097141</v>
      </c>
      <c r="P122" s="15">
        <f>SUM(N122:O122)</f>
        <v>482.99505475097141</v>
      </c>
      <c r="Q122" s="16">
        <f>N122/P122</f>
        <v>0</v>
      </c>
      <c r="R122" s="17">
        <f>O122/P122</f>
        <v>1</v>
      </c>
      <c r="S122" s="18">
        <f>SUM(Q122:R122)</f>
        <v>1</v>
      </c>
      <c r="T122">
        <v>0</v>
      </c>
      <c r="U122">
        <v>13103.34</v>
      </c>
      <c r="V122" s="15">
        <f>SUM(T122:U122)</f>
        <v>13103.34</v>
      </c>
      <c r="W122" s="13">
        <f>T122/11.97</f>
        <v>0</v>
      </c>
      <c r="X122" s="14">
        <f>U122/14.08</f>
        <v>930.63494318181824</v>
      </c>
      <c r="Y122" s="15">
        <f>SUM(W122:X122)</f>
        <v>930.63494318181824</v>
      </c>
      <c r="Z122" s="17">
        <f>W122/Y122</f>
        <v>0</v>
      </c>
      <c r="AA122" s="17">
        <f>X122/Y122</f>
        <v>1</v>
      </c>
      <c r="AB122" s="18">
        <f>SUM(Z122:AA122)</f>
        <v>1</v>
      </c>
    </row>
    <row r="123" spans="1:28" x14ac:dyDescent="0.35">
      <c r="A123" s="7">
        <v>45200</v>
      </c>
      <c r="B123" s="5">
        <v>20.079999999999998</v>
      </c>
      <c r="C123">
        <v>42527.99</v>
      </c>
      <c r="D123" s="6">
        <f t="shared" ref="D123:D152" si="63">SUM(B123:C123)</f>
        <v>42548.07</v>
      </c>
      <c r="E123" s="13">
        <f t="shared" ref="E123:E152" si="64">B123/21.42</f>
        <v>0.93744164332399615</v>
      </c>
      <c r="F123" s="14">
        <f t="shared" ref="F123:F152" si="65">C123/30.6</f>
        <v>1389.8035947712417</v>
      </c>
      <c r="G123" s="15">
        <f t="shared" ref="G123:G152" si="66">SUM(E123:F123)</f>
        <v>1390.7410364145658</v>
      </c>
      <c r="H123" s="17">
        <f t="shared" ref="H123:H152" si="67">E123/G123</f>
        <v>6.7405909423712035E-4</v>
      </c>
      <c r="I123" s="17">
        <f t="shared" ref="I123:I152" si="68">F123/G123</f>
        <v>0.99932594090576288</v>
      </c>
      <c r="J123" s="18">
        <f t="shared" ref="J123:J152" si="69">SUM(H123:I123)</f>
        <v>1</v>
      </c>
      <c r="K123" s="5">
        <v>0</v>
      </c>
      <c r="L123">
        <v>14540.4</v>
      </c>
      <c r="M123" s="6">
        <f t="shared" ref="M123:M152" si="70">SUM(K123:L123)</f>
        <v>14540.4</v>
      </c>
      <c r="N123" s="13">
        <f t="shared" ref="N123:N152" si="71">K123/19.82</f>
        <v>0</v>
      </c>
      <c r="O123" s="14">
        <f t="shared" ref="O123:O152" si="72">L123/28.31</f>
        <v>513.61356411162137</v>
      </c>
      <c r="P123" s="15">
        <f t="shared" ref="P123:P152" si="73">SUM(N123:O123)</f>
        <v>513.61356411162137</v>
      </c>
      <c r="Q123" s="16">
        <f t="shared" ref="Q123:Q152" si="74">N123/P123</f>
        <v>0</v>
      </c>
      <c r="R123" s="17">
        <f t="shared" ref="R123:R152" si="75">O123/P123</f>
        <v>1</v>
      </c>
      <c r="S123" s="18">
        <f t="shared" ref="S123:S152" si="76">SUM(Q123:R123)</f>
        <v>1</v>
      </c>
      <c r="T123">
        <v>0</v>
      </c>
      <c r="U123">
        <v>13086.43</v>
      </c>
      <c r="V123" s="15">
        <f t="shared" ref="V123:V152" si="77">SUM(T123:U123)</f>
        <v>13086.43</v>
      </c>
      <c r="W123" s="13">
        <f t="shared" ref="W123:W152" si="78">T123/11.97</f>
        <v>0</v>
      </c>
      <c r="X123" s="14">
        <f t="shared" ref="X123:X152" si="79">U123/14.08</f>
        <v>929.43394886363637</v>
      </c>
      <c r="Y123" s="15">
        <f t="shared" ref="Y123:Y152" si="80">SUM(W123:X123)</f>
        <v>929.43394886363637</v>
      </c>
      <c r="Z123" s="17">
        <f t="shared" ref="Z123:Z152" si="81">W123/Y123</f>
        <v>0</v>
      </c>
      <c r="AA123" s="17">
        <f t="shared" ref="AA123:AA152" si="82">X123/Y123</f>
        <v>1</v>
      </c>
      <c r="AB123" s="18">
        <f t="shared" ref="AB123:AB152" si="83">SUM(Z123:AA123)</f>
        <v>1</v>
      </c>
    </row>
    <row r="124" spans="1:28" x14ac:dyDescent="0.35">
      <c r="A124" s="7">
        <v>45231</v>
      </c>
      <c r="B124" s="5">
        <v>0</v>
      </c>
      <c r="C124">
        <v>43762.19</v>
      </c>
      <c r="D124" s="6">
        <f t="shared" si="63"/>
        <v>43762.19</v>
      </c>
      <c r="E124" s="13">
        <f t="shared" si="64"/>
        <v>0</v>
      </c>
      <c r="F124" s="14">
        <f t="shared" si="65"/>
        <v>1430.1369281045752</v>
      </c>
      <c r="G124" s="15">
        <f t="shared" si="66"/>
        <v>1430.1369281045752</v>
      </c>
      <c r="H124" s="17">
        <f t="shared" si="67"/>
        <v>0</v>
      </c>
      <c r="I124" s="17">
        <f t="shared" si="68"/>
        <v>1</v>
      </c>
      <c r="J124" s="18">
        <f t="shared" si="69"/>
        <v>1</v>
      </c>
      <c r="K124" s="5">
        <v>0</v>
      </c>
      <c r="L124">
        <v>13839.65</v>
      </c>
      <c r="M124" s="6">
        <f t="shared" si="70"/>
        <v>13839.65</v>
      </c>
      <c r="N124" s="13">
        <f t="shared" si="71"/>
        <v>0</v>
      </c>
      <c r="O124" s="14">
        <f t="shared" si="72"/>
        <v>488.86082656305194</v>
      </c>
      <c r="P124" s="15">
        <f t="shared" si="73"/>
        <v>488.86082656305194</v>
      </c>
      <c r="Q124" s="16">
        <f t="shared" si="74"/>
        <v>0</v>
      </c>
      <c r="R124" s="17">
        <f t="shared" si="75"/>
        <v>1</v>
      </c>
      <c r="S124" s="18">
        <f t="shared" si="76"/>
        <v>1</v>
      </c>
      <c r="T124">
        <v>0</v>
      </c>
      <c r="U124">
        <v>13139.24</v>
      </c>
      <c r="V124" s="15">
        <f t="shared" si="77"/>
        <v>13139.24</v>
      </c>
      <c r="W124" s="13">
        <f t="shared" si="78"/>
        <v>0</v>
      </c>
      <c r="X124" s="14">
        <f t="shared" si="79"/>
        <v>933.18465909090912</v>
      </c>
      <c r="Y124" s="15">
        <f t="shared" si="80"/>
        <v>933.18465909090912</v>
      </c>
      <c r="Z124" s="17">
        <f t="shared" si="81"/>
        <v>0</v>
      </c>
      <c r="AA124" s="17">
        <f t="shared" si="82"/>
        <v>1</v>
      </c>
      <c r="AB124" s="18">
        <f t="shared" si="83"/>
        <v>1</v>
      </c>
    </row>
    <row r="125" spans="1:28" x14ac:dyDescent="0.35">
      <c r="A125" s="7">
        <v>45261</v>
      </c>
      <c r="B125" s="5">
        <v>20.149999999999999</v>
      </c>
      <c r="C125">
        <v>44206.64</v>
      </c>
      <c r="D125" s="6">
        <f t="shared" si="63"/>
        <v>44226.79</v>
      </c>
      <c r="E125" s="13">
        <f t="shared" si="64"/>
        <v>0.94070961718020529</v>
      </c>
      <c r="F125" s="14">
        <f t="shared" si="65"/>
        <v>1444.6614379084967</v>
      </c>
      <c r="G125" s="15">
        <f t="shared" si="66"/>
        <v>1445.6021475256769</v>
      </c>
      <c r="H125" s="17">
        <f t="shared" si="67"/>
        <v>6.5073894556005169E-4</v>
      </c>
      <c r="I125" s="17">
        <f t="shared" si="68"/>
        <v>0.99934926105444</v>
      </c>
      <c r="J125" s="18">
        <f t="shared" si="69"/>
        <v>1</v>
      </c>
      <c r="K125" s="5">
        <v>0</v>
      </c>
      <c r="L125">
        <v>14994.33</v>
      </c>
      <c r="M125" s="6">
        <f t="shared" si="70"/>
        <v>14994.33</v>
      </c>
      <c r="N125" s="13">
        <f t="shared" si="71"/>
        <v>0</v>
      </c>
      <c r="O125" s="14">
        <f t="shared" si="72"/>
        <v>529.6478276227482</v>
      </c>
      <c r="P125" s="15">
        <f t="shared" si="73"/>
        <v>529.6478276227482</v>
      </c>
      <c r="Q125" s="16">
        <f t="shared" si="74"/>
        <v>0</v>
      </c>
      <c r="R125" s="17">
        <f t="shared" si="75"/>
        <v>1</v>
      </c>
      <c r="S125" s="18">
        <f t="shared" si="76"/>
        <v>1</v>
      </c>
      <c r="T125">
        <v>0</v>
      </c>
      <c r="U125">
        <v>12923.66</v>
      </c>
      <c r="V125" s="15">
        <f t="shared" si="77"/>
        <v>12923.66</v>
      </c>
      <c r="W125" s="13">
        <f t="shared" si="78"/>
        <v>0</v>
      </c>
      <c r="X125" s="14">
        <f t="shared" si="79"/>
        <v>917.8735795454545</v>
      </c>
      <c r="Y125" s="15">
        <f t="shared" si="80"/>
        <v>917.8735795454545</v>
      </c>
      <c r="Z125" s="17">
        <f t="shared" si="81"/>
        <v>0</v>
      </c>
      <c r="AA125" s="17">
        <f t="shared" si="82"/>
        <v>1</v>
      </c>
      <c r="AB125" s="18">
        <f t="shared" si="83"/>
        <v>1</v>
      </c>
    </row>
    <row r="126" spans="1:28" x14ac:dyDescent="0.35">
      <c r="A126" s="7">
        <v>45292</v>
      </c>
      <c r="B126" s="5">
        <v>20.2</v>
      </c>
      <c r="C126">
        <v>43398.16</v>
      </c>
      <c r="D126" s="6">
        <f t="shared" si="63"/>
        <v>43418.36</v>
      </c>
      <c r="E126" s="13">
        <f t="shared" si="64"/>
        <v>0.94304388422035468</v>
      </c>
      <c r="F126" s="14">
        <f t="shared" si="65"/>
        <v>1418.2405228758171</v>
      </c>
      <c r="G126" s="15">
        <f t="shared" si="66"/>
        <v>1419.1835667600374</v>
      </c>
      <c r="H126" s="17">
        <f t="shared" si="67"/>
        <v>6.6449746622510692E-4</v>
      </c>
      <c r="I126" s="17">
        <f t="shared" si="68"/>
        <v>0.9993355025337749</v>
      </c>
      <c r="J126" s="18">
        <f t="shared" si="69"/>
        <v>1</v>
      </c>
      <c r="K126" s="5">
        <v>0</v>
      </c>
      <c r="L126">
        <v>13470.28</v>
      </c>
      <c r="M126" s="6">
        <f t="shared" si="70"/>
        <v>13470.28</v>
      </c>
      <c r="N126" s="13">
        <f t="shared" si="71"/>
        <v>0</v>
      </c>
      <c r="O126" s="14">
        <f t="shared" si="72"/>
        <v>475.8134934652067</v>
      </c>
      <c r="P126" s="15">
        <f t="shared" si="73"/>
        <v>475.8134934652067</v>
      </c>
      <c r="Q126" s="16">
        <f t="shared" si="74"/>
        <v>0</v>
      </c>
      <c r="R126" s="17">
        <f t="shared" si="75"/>
        <v>1</v>
      </c>
      <c r="S126" s="18">
        <f t="shared" si="76"/>
        <v>1</v>
      </c>
      <c r="T126">
        <v>0</v>
      </c>
      <c r="U126">
        <v>13819.8</v>
      </c>
      <c r="V126" s="15">
        <f t="shared" si="77"/>
        <v>13819.8</v>
      </c>
      <c r="W126" s="13">
        <f t="shared" si="78"/>
        <v>0</v>
      </c>
      <c r="X126" s="14">
        <f t="shared" si="79"/>
        <v>981.51988636363626</v>
      </c>
      <c r="Y126" s="15">
        <f t="shared" si="80"/>
        <v>981.51988636363626</v>
      </c>
      <c r="Z126" s="17">
        <f t="shared" si="81"/>
        <v>0</v>
      </c>
      <c r="AA126" s="17">
        <f t="shared" si="82"/>
        <v>1</v>
      </c>
      <c r="AB126" s="18">
        <f t="shared" si="83"/>
        <v>1</v>
      </c>
    </row>
    <row r="127" spans="1:28" x14ac:dyDescent="0.35">
      <c r="A127" s="7">
        <v>45323</v>
      </c>
      <c r="B127" s="5">
        <v>20.2</v>
      </c>
      <c r="C127">
        <v>43068.24</v>
      </c>
      <c r="D127" s="6">
        <f t="shared" si="63"/>
        <v>43088.439999999995</v>
      </c>
      <c r="E127" s="13">
        <f t="shared" si="64"/>
        <v>0.94304388422035468</v>
      </c>
      <c r="F127" s="14">
        <f t="shared" si="65"/>
        <v>1407.4588235294116</v>
      </c>
      <c r="G127" s="15">
        <f t="shared" si="66"/>
        <v>1408.4018674136319</v>
      </c>
      <c r="H127" s="17">
        <f t="shared" si="67"/>
        <v>6.6958437505635119E-4</v>
      </c>
      <c r="I127" s="17">
        <f t="shared" si="68"/>
        <v>0.99933041562494374</v>
      </c>
      <c r="J127" s="18">
        <f t="shared" si="69"/>
        <v>1</v>
      </c>
      <c r="K127" s="5">
        <v>0</v>
      </c>
      <c r="L127">
        <v>13517.88</v>
      </c>
      <c r="M127" s="6">
        <f t="shared" si="70"/>
        <v>13517.88</v>
      </c>
      <c r="N127" s="13">
        <f t="shared" si="71"/>
        <v>0</v>
      </c>
      <c r="O127" s="14">
        <f t="shared" si="72"/>
        <v>477.49487813493465</v>
      </c>
      <c r="P127" s="15">
        <f t="shared" si="73"/>
        <v>477.49487813493465</v>
      </c>
      <c r="Q127" s="16">
        <f t="shared" si="74"/>
        <v>0</v>
      </c>
      <c r="R127" s="17">
        <f t="shared" si="75"/>
        <v>1</v>
      </c>
      <c r="S127" s="18">
        <f t="shared" si="76"/>
        <v>1</v>
      </c>
      <c r="T127">
        <v>0</v>
      </c>
      <c r="U127">
        <v>13097.85</v>
      </c>
      <c r="V127" s="15">
        <f t="shared" si="77"/>
        <v>13097.85</v>
      </c>
      <c r="W127" s="13">
        <f t="shared" si="78"/>
        <v>0</v>
      </c>
      <c r="X127" s="14">
        <f t="shared" si="79"/>
        <v>930.24502840909088</v>
      </c>
      <c r="Y127" s="15">
        <f t="shared" si="80"/>
        <v>930.24502840909088</v>
      </c>
      <c r="Z127" s="17">
        <f t="shared" si="81"/>
        <v>0</v>
      </c>
      <c r="AA127" s="17">
        <f t="shared" si="82"/>
        <v>1</v>
      </c>
      <c r="AB127" s="18">
        <f t="shared" si="83"/>
        <v>1</v>
      </c>
    </row>
    <row r="128" spans="1:28" x14ac:dyDescent="0.35">
      <c r="A128" s="7">
        <v>45352</v>
      </c>
      <c r="B128" s="5">
        <v>0</v>
      </c>
      <c r="C128">
        <v>43368.34</v>
      </c>
      <c r="D128" s="6">
        <f t="shared" si="63"/>
        <v>43368.34</v>
      </c>
      <c r="E128" s="13">
        <f t="shared" si="64"/>
        <v>0</v>
      </c>
      <c r="F128" s="14">
        <f t="shared" si="65"/>
        <v>1417.2660130718953</v>
      </c>
      <c r="G128" s="15">
        <f t="shared" si="66"/>
        <v>1417.2660130718953</v>
      </c>
      <c r="H128" s="17">
        <f t="shared" si="67"/>
        <v>0</v>
      </c>
      <c r="I128" s="17">
        <f t="shared" si="68"/>
        <v>1</v>
      </c>
      <c r="J128" s="18">
        <f t="shared" si="69"/>
        <v>1</v>
      </c>
      <c r="K128" s="5">
        <v>0</v>
      </c>
      <c r="L128">
        <v>14195.58</v>
      </c>
      <c r="M128" s="6">
        <f t="shared" si="70"/>
        <v>14195.58</v>
      </c>
      <c r="N128" s="13">
        <f t="shared" si="71"/>
        <v>0</v>
      </c>
      <c r="O128" s="14">
        <f t="shared" si="72"/>
        <v>501.43341575415047</v>
      </c>
      <c r="P128" s="15">
        <f t="shared" si="73"/>
        <v>501.43341575415047</v>
      </c>
      <c r="Q128" s="16">
        <f t="shared" si="74"/>
        <v>0</v>
      </c>
      <c r="R128" s="17">
        <f t="shared" si="75"/>
        <v>1</v>
      </c>
      <c r="S128" s="18">
        <f t="shared" si="76"/>
        <v>1</v>
      </c>
      <c r="T128">
        <v>0</v>
      </c>
      <c r="U128">
        <v>13609.78</v>
      </c>
      <c r="V128" s="15">
        <f t="shared" si="77"/>
        <v>13609.78</v>
      </c>
      <c r="W128" s="13">
        <f t="shared" si="78"/>
        <v>0</v>
      </c>
      <c r="X128" s="14">
        <f t="shared" si="79"/>
        <v>966.60369318181824</v>
      </c>
      <c r="Y128" s="15">
        <f t="shared" si="80"/>
        <v>966.60369318181824</v>
      </c>
      <c r="Z128" s="17">
        <f t="shared" si="81"/>
        <v>0</v>
      </c>
      <c r="AA128" s="17">
        <f t="shared" si="82"/>
        <v>1</v>
      </c>
      <c r="AB128" s="18">
        <f t="shared" si="83"/>
        <v>1</v>
      </c>
    </row>
    <row r="129" spans="1:28" x14ac:dyDescent="0.35">
      <c r="A129" s="7">
        <v>45383</v>
      </c>
      <c r="B129" s="5">
        <v>176.57</v>
      </c>
      <c r="C129">
        <v>50701.120000000003</v>
      </c>
      <c r="D129" s="6">
        <f t="shared" si="63"/>
        <v>50877.69</v>
      </c>
      <c r="E129" s="13">
        <f t="shared" si="64"/>
        <v>8.2432306255835659</v>
      </c>
      <c r="F129" s="14">
        <f t="shared" si="65"/>
        <v>1656.8993464052287</v>
      </c>
      <c r="G129" s="15">
        <f t="shared" si="66"/>
        <v>1665.1425770308122</v>
      </c>
      <c r="H129" s="17">
        <f t="shared" si="67"/>
        <v>4.9504653471070491E-3</v>
      </c>
      <c r="I129" s="17">
        <f t="shared" si="68"/>
        <v>0.99504953465289303</v>
      </c>
      <c r="J129" s="18">
        <f t="shared" si="69"/>
        <v>1</v>
      </c>
      <c r="K129" s="5">
        <v>0</v>
      </c>
      <c r="L129">
        <v>14033.14</v>
      </c>
      <c r="M129" s="6">
        <f t="shared" si="70"/>
        <v>14033.14</v>
      </c>
      <c r="N129" s="13">
        <f t="shared" si="71"/>
        <v>0</v>
      </c>
      <c r="O129" s="14">
        <f t="shared" si="72"/>
        <v>495.69551395266689</v>
      </c>
      <c r="P129" s="15">
        <f t="shared" si="73"/>
        <v>495.69551395266689</v>
      </c>
      <c r="Q129" s="16">
        <f t="shared" si="74"/>
        <v>0</v>
      </c>
      <c r="R129" s="17">
        <f t="shared" si="75"/>
        <v>1</v>
      </c>
      <c r="S129" s="18">
        <f t="shared" si="76"/>
        <v>1</v>
      </c>
      <c r="T129">
        <v>0</v>
      </c>
      <c r="U129">
        <v>14251.87</v>
      </c>
      <c r="V129" s="15">
        <f t="shared" si="77"/>
        <v>14251.87</v>
      </c>
      <c r="W129" s="13">
        <f t="shared" si="78"/>
        <v>0</v>
      </c>
      <c r="X129" s="14">
        <f t="shared" si="79"/>
        <v>1012.2066761363637</v>
      </c>
      <c r="Y129" s="15">
        <f t="shared" si="80"/>
        <v>1012.2066761363637</v>
      </c>
      <c r="Z129" s="17">
        <f t="shared" si="81"/>
        <v>0</v>
      </c>
      <c r="AA129" s="17">
        <f t="shared" si="82"/>
        <v>1</v>
      </c>
      <c r="AB129" s="18">
        <f t="shared" si="83"/>
        <v>1</v>
      </c>
    </row>
    <row r="130" spans="1:28" x14ac:dyDescent="0.35">
      <c r="A130" s="7">
        <v>45413</v>
      </c>
      <c r="B130" s="5">
        <v>514.75</v>
      </c>
      <c r="C130">
        <v>49294.27</v>
      </c>
      <c r="D130" s="6">
        <f t="shared" si="63"/>
        <v>49809.02</v>
      </c>
      <c r="E130" s="13">
        <f t="shared" si="64"/>
        <v>24.031279178338</v>
      </c>
      <c r="F130" s="14">
        <f t="shared" si="65"/>
        <v>1610.9238562091502</v>
      </c>
      <c r="G130" s="15">
        <f t="shared" si="66"/>
        <v>1634.9551353874883</v>
      </c>
      <c r="H130" s="17">
        <f t="shared" si="67"/>
        <v>1.4698433405417287E-2</v>
      </c>
      <c r="I130" s="17">
        <f t="shared" si="68"/>
        <v>0.98530156659458268</v>
      </c>
      <c r="J130" s="18">
        <f t="shared" si="69"/>
        <v>1</v>
      </c>
      <c r="K130" s="5">
        <v>0</v>
      </c>
      <c r="L130">
        <v>16196.63</v>
      </c>
      <c r="M130" s="6">
        <f t="shared" si="70"/>
        <v>16196.63</v>
      </c>
      <c r="N130" s="13">
        <f t="shared" si="71"/>
        <v>0</v>
      </c>
      <c r="O130" s="14">
        <f t="shared" si="72"/>
        <v>572.1169198163193</v>
      </c>
      <c r="P130" s="15">
        <f t="shared" si="73"/>
        <v>572.1169198163193</v>
      </c>
      <c r="Q130" s="16">
        <f t="shared" si="74"/>
        <v>0</v>
      </c>
      <c r="R130" s="17">
        <f t="shared" si="75"/>
        <v>1</v>
      </c>
      <c r="S130" s="18">
        <f t="shared" si="76"/>
        <v>1</v>
      </c>
      <c r="T130">
        <v>35.92</v>
      </c>
      <c r="U130">
        <v>16645.95</v>
      </c>
      <c r="V130" s="15">
        <f t="shared" si="77"/>
        <v>16681.87</v>
      </c>
      <c r="W130" s="13">
        <f t="shared" si="78"/>
        <v>3.0008354218880533</v>
      </c>
      <c r="X130" s="14">
        <f t="shared" si="79"/>
        <v>1182.2407670454545</v>
      </c>
      <c r="Y130" s="15">
        <f t="shared" si="80"/>
        <v>1185.2416024673425</v>
      </c>
      <c r="Z130" s="17">
        <f t="shared" si="81"/>
        <v>2.5318343666313691E-3</v>
      </c>
      <c r="AA130" s="17">
        <f t="shared" si="82"/>
        <v>0.9974681656333686</v>
      </c>
      <c r="AB130" s="18">
        <f t="shared" si="83"/>
        <v>1</v>
      </c>
    </row>
    <row r="131" spans="1:28" x14ac:dyDescent="0.35">
      <c r="A131" s="7">
        <v>45444</v>
      </c>
      <c r="B131" s="5">
        <v>867.18</v>
      </c>
      <c r="C131">
        <v>47412.800000000003</v>
      </c>
      <c r="D131" s="6">
        <f t="shared" si="63"/>
        <v>48279.98</v>
      </c>
      <c r="E131" s="13">
        <f t="shared" si="64"/>
        <v>40.484593837535009</v>
      </c>
      <c r="F131" s="14">
        <f t="shared" si="65"/>
        <v>1549.437908496732</v>
      </c>
      <c r="G131" s="15">
        <f t="shared" si="66"/>
        <v>1589.9225023342669</v>
      </c>
      <c r="H131" s="17">
        <f t="shared" si="67"/>
        <v>2.5463249798714709E-2</v>
      </c>
      <c r="I131" s="17">
        <f t="shared" si="68"/>
        <v>0.97453675020128538</v>
      </c>
      <c r="J131" s="18">
        <f t="shared" si="69"/>
        <v>1</v>
      </c>
      <c r="K131" s="5">
        <v>19.829999999999998</v>
      </c>
      <c r="L131">
        <v>15047.01</v>
      </c>
      <c r="M131" s="6">
        <f t="shared" si="70"/>
        <v>15066.84</v>
      </c>
      <c r="N131" s="13">
        <f t="shared" si="71"/>
        <v>1.0005045408678102</v>
      </c>
      <c r="O131" s="14">
        <f t="shared" si="72"/>
        <v>531.50865418580008</v>
      </c>
      <c r="P131" s="15">
        <f t="shared" si="73"/>
        <v>532.50915872666792</v>
      </c>
      <c r="Q131" s="16">
        <f t="shared" si="74"/>
        <v>1.8788494516417511E-3</v>
      </c>
      <c r="R131" s="17">
        <f t="shared" si="75"/>
        <v>0.99812115054835815</v>
      </c>
      <c r="S131" s="18">
        <f t="shared" si="76"/>
        <v>0.99999999999999989</v>
      </c>
      <c r="T131">
        <v>35.92</v>
      </c>
      <c r="U131">
        <v>15660.08</v>
      </c>
      <c r="V131" s="15">
        <f t="shared" si="77"/>
        <v>15696</v>
      </c>
      <c r="W131" s="13">
        <f t="shared" si="78"/>
        <v>3.0008354218880533</v>
      </c>
      <c r="X131" s="14">
        <f t="shared" si="79"/>
        <v>1112.221590909091</v>
      </c>
      <c r="Y131" s="15">
        <f t="shared" si="80"/>
        <v>1115.222426330979</v>
      </c>
      <c r="Z131" s="17">
        <f t="shared" si="81"/>
        <v>2.6907954422694296E-3</v>
      </c>
      <c r="AA131" s="17">
        <f t="shared" si="82"/>
        <v>0.99730920455773053</v>
      </c>
      <c r="AB131" s="18">
        <f t="shared" si="83"/>
        <v>1</v>
      </c>
    </row>
    <row r="132" spans="1:28" x14ac:dyDescent="0.35">
      <c r="A132" s="7">
        <v>45474</v>
      </c>
      <c r="B132" s="5">
        <v>854.42</v>
      </c>
      <c r="C132">
        <v>49496.81</v>
      </c>
      <c r="D132" s="6">
        <f t="shared" si="63"/>
        <v>50351.229999999996</v>
      </c>
      <c r="E132" s="13">
        <f t="shared" si="64"/>
        <v>39.888888888888886</v>
      </c>
      <c r="F132" s="14">
        <f t="shared" si="65"/>
        <v>1617.5428104575162</v>
      </c>
      <c r="G132" s="15">
        <f t="shared" si="66"/>
        <v>1657.4316993464051</v>
      </c>
      <c r="H132" s="17">
        <f t="shared" si="67"/>
        <v>2.406668637061711E-2</v>
      </c>
      <c r="I132" s="17">
        <f t="shared" si="68"/>
        <v>0.97593331362938285</v>
      </c>
      <c r="J132" s="18">
        <f t="shared" si="69"/>
        <v>1</v>
      </c>
      <c r="K132" s="5">
        <v>47.71</v>
      </c>
      <c r="L132">
        <v>15285.21</v>
      </c>
      <c r="M132" s="6">
        <f t="shared" si="70"/>
        <v>15332.919999999998</v>
      </c>
      <c r="N132" s="13">
        <f t="shared" si="71"/>
        <v>2.4071644803229062</v>
      </c>
      <c r="O132" s="14">
        <f t="shared" si="72"/>
        <v>539.92264217590957</v>
      </c>
      <c r="P132" s="15">
        <f t="shared" si="73"/>
        <v>542.32980665623245</v>
      </c>
      <c r="Q132" s="16">
        <f t="shared" si="74"/>
        <v>4.4385620166526082E-3</v>
      </c>
      <c r="R132" s="17">
        <f t="shared" si="75"/>
        <v>0.9955614379833474</v>
      </c>
      <c r="S132" s="18">
        <f t="shared" si="76"/>
        <v>1</v>
      </c>
      <c r="T132">
        <v>59.87</v>
      </c>
      <c r="U132">
        <v>17209.36</v>
      </c>
      <c r="V132" s="15">
        <f t="shared" si="77"/>
        <v>17269.23</v>
      </c>
      <c r="W132" s="13">
        <f t="shared" si="78"/>
        <v>5.0016708437761066</v>
      </c>
      <c r="X132" s="14">
        <f t="shared" si="79"/>
        <v>1222.2556818181818</v>
      </c>
      <c r="Y132" s="15">
        <f t="shared" si="80"/>
        <v>1227.2573526619578</v>
      </c>
      <c r="Z132" s="17">
        <f t="shared" si="81"/>
        <v>4.0754865578334762E-3</v>
      </c>
      <c r="AA132" s="17">
        <f t="shared" si="82"/>
        <v>0.99592451344216659</v>
      </c>
      <c r="AB132" s="18">
        <f t="shared" si="83"/>
        <v>1</v>
      </c>
    </row>
    <row r="133" spans="1:28" x14ac:dyDescent="0.35">
      <c r="A133" s="7">
        <v>45505</v>
      </c>
      <c r="B133" s="5">
        <v>1356.96</v>
      </c>
      <c r="C133">
        <v>49145.96</v>
      </c>
      <c r="D133" s="6">
        <f t="shared" si="63"/>
        <v>50502.92</v>
      </c>
      <c r="E133" s="13">
        <f t="shared" si="64"/>
        <v>63.350140056022404</v>
      </c>
      <c r="F133" s="14">
        <f t="shared" si="65"/>
        <v>1606.0771241830064</v>
      </c>
      <c r="G133" s="15">
        <f t="shared" si="66"/>
        <v>1669.4272642390288</v>
      </c>
      <c r="H133" s="17">
        <f t="shared" si="67"/>
        <v>3.7947229815309833E-2</v>
      </c>
      <c r="I133" s="17">
        <f t="shared" si="68"/>
        <v>0.96205277018469015</v>
      </c>
      <c r="J133" s="18">
        <f t="shared" si="69"/>
        <v>1</v>
      </c>
      <c r="K133" s="5">
        <v>0</v>
      </c>
      <c r="L133">
        <v>15575.36</v>
      </c>
      <c r="M133" s="6">
        <f t="shared" si="70"/>
        <v>15575.36</v>
      </c>
      <c r="N133" s="13">
        <f t="shared" si="71"/>
        <v>0</v>
      </c>
      <c r="O133" s="14">
        <f t="shared" si="72"/>
        <v>550.17167078770763</v>
      </c>
      <c r="P133" s="15">
        <f t="shared" si="73"/>
        <v>550.17167078770763</v>
      </c>
      <c r="Q133" s="16">
        <f t="shared" si="74"/>
        <v>0</v>
      </c>
      <c r="R133" s="17">
        <f t="shared" si="75"/>
        <v>1</v>
      </c>
      <c r="S133" s="18">
        <f t="shared" si="76"/>
        <v>1</v>
      </c>
      <c r="T133">
        <v>35.92</v>
      </c>
      <c r="U133">
        <v>17025.990000000002</v>
      </c>
      <c r="V133" s="15">
        <f t="shared" si="77"/>
        <v>17061.91</v>
      </c>
      <c r="W133" s="13">
        <f t="shared" si="78"/>
        <v>3.0008354218880533</v>
      </c>
      <c r="X133" s="14">
        <f t="shared" si="79"/>
        <v>1209.232244318182</v>
      </c>
      <c r="Y133" s="15">
        <f t="shared" si="80"/>
        <v>1212.23307974007</v>
      </c>
      <c r="Z133" s="17">
        <f t="shared" si="81"/>
        <v>2.4754607608394085E-3</v>
      </c>
      <c r="AA133" s="17">
        <f t="shared" si="82"/>
        <v>0.99752453923916062</v>
      </c>
      <c r="AB133" s="18">
        <f t="shared" si="83"/>
        <v>1</v>
      </c>
    </row>
    <row r="134" spans="1:28" x14ac:dyDescent="0.35">
      <c r="A134" s="7">
        <v>45536</v>
      </c>
      <c r="B134" s="5">
        <v>1903.71</v>
      </c>
      <c r="C134">
        <v>45655.21</v>
      </c>
      <c r="D134" s="6">
        <f t="shared" si="63"/>
        <v>47558.92</v>
      </c>
      <c r="E134" s="13">
        <f t="shared" si="64"/>
        <v>88.875350140056014</v>
      </c>
      <c r="F134" s="14">
        <f t="shared" si="65"/>
        <v>1492.0003267973855</v>
      </c>
      <c r="G134" s="15">
        <f t="shared" si="66"/>
        <v>1580.8756769374415</v>
      </c>
      <c r="H134" s="17">
        <f t="shared" si="67"/>
        <v>5.6219063545990017E-2</v>
      </c>
      <c r="I134" s="17">
        <f t="shared" si="68"/>
        <v>0.94378093645400996</v>
      </c>
      <c r="J134" s="18">
        <f t="shared" si="69"/>
        <v>1</v>
      </c>
      <c r="K134" s="5">
        <v>0</v>
      </c>
      <c r="L134">
        <v>13141.38</v>
      </c>
      <c r="M134" s="6">
        <f t="shared" si="70"/>
        <v>13141.38</v>
      </c>
      <c r="N134" s="13">
        <f t="shared" si="71"/>
        <v>0</v>
      </c>
      <c r="O134" s="14">
        <f t="shared" si="72"/>
        <v>464.19569056870364</v>
      </c>
      <c r="P134" s="15">
        <f t="shared" si="73"/>
        <v>464.19569056870364</v>
      </c>
      <c r="Q134" s="16">
        <f t="shared" si="74"/>
        <v>0</v>
      </c>
      <c r="R134" s="17">
        <f t="shared" si="75"/>
        <v>1</v>
      </c>
      <c r="S134" s="18">
        <f t="shared" si="76"/>
        <v>1</v>
      </c>
      <c r="T134">
        <v>143.66999999999999</v>
      </c>
      <c r="U134">
        <v>14674.38</v>
      </c>
      <c r="V134" s="15">
        <f t="shared" si="77"/>
        <v>14818.05</v>
      </c>
      <c r="W134" s="13">
        <f t="shared" si="78"/>
        <v>12.002506265664159</v>
      </c>
      <c r="X134" s="14">
        <f t="shared" si="79"/>
        <v>1042.2144886363635</v>
      </c>
      <c r="Y134" s="15">
        <f t="shared" si="80"/>
        <v>1054.2169949020276</v>
      </c>
      <c r="Z134" s="17">
        <f t="shared" si="81"/>
        <v>1.138523313862873E-2</v>
      </c>
      <c r="AA134" s="17">
        <f t="shared" si="82"/>
        <v>0.98861476686137129</v>
      </c>
      <c r="AB134" s="18">
        <f t="shared" si="83"/>
        <v>1</v>
      </c>
    </row>
    <row r="135" spans="1:28" x14ac:dyDescent="0.35">
      <c r="A135" s="7">
        <v>45566</v>
      </c>
      <c r="B135" s="5">
        <v>2152.27</v>
      </c>
      <c r="C135">
        <v>48940.25</v>
      </c>
      <c r="D135" s="6">
        <f t="shared" si="63"/>
        <v>51092.52</v>
      </c>
      <c r="E135" s="13">
        <f t="shared" si="64"/>
        <v>100.47945845004668</v>
      </c>
      <c r="F135" s="14">
        <f t="shared" si="65"/>
        <v>1599.3545751633985</v>
      </c>
      <c r="G135" s="15">
        <f t="shared" si="66"/>
        <v>1699.8340336134452</v>
      </c>
      <c r="H135" s="17">
        <f t="shared" si="67"/>
        <v>5.9111334673333439E-2</v>
      </c>
      <c r="I135" s="17">
        <f t="shared" si="68"/>
        <v>0.9408886653266666</v>
      </c>
      <c r="J135" s="18">
        <f t="shared" si="69"/>
        <v>1</v>
      </c>
      <c r="K135" s="5">
        <v>0</v>
      </c>
      <c r="L135">
        <v>15085.28</v>
      </c>
      <c r="M135" s="6">
        <f t="shared" si="70"/>
        <v>15085.28</v>
      </c>
      <c r="N135" s="13">
        <f t="shared" si="71"/>
        <v>0</v>
      </c>
      <c r="O135" s="14">
        <f t="shared" si="72"/>
        <v>532.86047333097849</v>
      </c>
      <c r="P135" s="15">
        <f t="shared" si="73"/>
        <v>532.86047333097849</v>
      </c>
      <c r="Q135" s="16">
        <f t="shared" si="74"/>
        <v>0</v>
      </c>
      <c r="R135" s="17">
        <f t="shared" si="75"/>
        <v>1</v>
      </c>
      <c r="S135" s="18">
        <f t="shared" si="76"/>
        <v>1</v>
      </c>
      <c r="T135">
        <v>83.81</v>
      </c>
      <c r="U135">
        <v>18166.88</v>
      </c>
      <c r="V135" s="15">
        <f t="shared" si="77"/>
        <v>18250.690000000002</v>
      </c>
      <c r="W135" s="13">
        <f t="shared" si="78"/>
        <v>7.0016708437761066</v>
      </c>
      <c r="X135" s="14">
        <f t="shared" si="79"/>
        <v>1290.2613636363637</v>
      </c>
      <c r="Y135" s="15">
        <f t="shared" si="80"/>
        <v>1297.2630344801398</v>
      </c>
      <c r="Z135" s="17">
        <f t="shared" si="81"/>
        <v>5.3972638221221874E-3</v>
      </c>
      <c r="AA135" s="17">
        <f t="shared" si="82"/>
        <v>0.99460273617787787</v>
      </c>
      <c r="AB135" s="18">
        <f t="shared" si="83"/>
        <v>1</v>
      </c>
    </row>
    <row r="136" spans="1:28" x14ac:dyDescent="0.35">
      <c r="A136" s="7">
        <v>45597</v>
      </c>
      <c r="B136" s="5">
        <v>2224.79</v>
      </c>
      <c r="C136">
        <v>44252.160000000003</v>
      </c>
      <c r="D136" s="6">
        <f t="shared" si="63"/>
        <v>46476.950000000004</v>
      </c>
      <c r="E136" s="13">
        <f t="shared" si="64"/>
        <v>103.86507936507935</v>
      </c>
      <c r="F136" s="14">
        <f t="shared" si="65"/>
        <v>1446.1490196078432</v>
      </c>
      <c r="G136" s="15">
        <f t="shared" si="66"/>
        <v>1550.0140989729225</v>
      </c>
      <c r="H136" s="17">
        <f t="shared" si="67"/>
        <v>6.7009119100208778E-2</v>
      </c>
      <c r="I136" s="17">
        <f t="shared" si="68"/>
        <v>0.93299088089979132</v>
      </c>
      <c r="J136" s="18">
        <f t="shared" si="69"/>
        <v>1</v>
      </c>
      <c r="K136" s="5">
        <v>16.079999999999998</v>
      </c>
      <c r="L136">
        <v>13664.63</v>
      </c>
      <c r="M136" s="6">
        <f t="shared" si="70"/>
        <v>13680.71</v>
      </c>
      <c r="N136" s="13">
        <f t="shared" si="71"/>
        <v>0.81130171543895047</v>
      </c>
      <c r="O136" s="14">
        <f t="shared" si="72"/>
        <v>482.67855881314023</v>
      </c>
      <c r="P136" s="15">
        <f t="shared" si="73"/>
        <v>483.48986052857919</v>
      </c>
      <c r="Q136" s="16">
        <f t="shared" si="74"/>
        <v>1.6780118502422953E-3</v>
      </c>
      <c r="R136" s="17">
        <f t="shared" si="75"/>
        <v>0.9983219881497577</v>
      </c>
      <c r="S136" s="18">
        <f t="shared" si="76"/>
        <v>1</v>
      </c>
      <c r="T136">
        <v>35.92</v>
      </c>
      <c r="U136">
        <v>17476.919999999998</v>
      </c>
      <c r="V136" s="15">
        <f t="shared" si="77"/>
        <v>17512.839999999997</v>
      </c>
      <c r="W136" s="13">
        <f t="shared" si="78"/>
        <v>3.0008354218880533</v>
      </c>
      <c r="X136" s="14">
        <f t="shared" si="79"/>
        <v>1241.2585227272725</v>
      </c>
      <c r="Y136" s="15">
        <f t="shared" si="80"/>
        <v>1244.2593581491606</v>
      </c>
      <c r="Z136" s="17">
        <f t="shared" si="81"/>
        <v>2.4117443057465162E-3</v>
      </c>
      <c r="AA136" s="17">
        <f t="shared" si="82"/>
        <v>0.99758825569425347</v>
      </c>
      <c r="AB136" s="18">
        <f t="shared" si="83"/>
        <v>1</v>
      </c>
    </row>
    <row r="137" spans="1:28" x14ac:dyDescent="0.35">
      <c r="A137" s="7">
        <v>45627</v>
      </c>
      <c r="B137" s="5">
        <v>2916.42</v>
      </c>
      <c r="C137">
        <v>47727.34</v>
      </c>
      <c r="D137" s="6">
        <f t="shared" si="63"/>
        <v>50643.759999999995</v>
      </c>
      <c r="E137" s="13">
        <f t="shared" si="64"/>
        <v>136.15406162464984</v>
      </c>
      <c r="F137" s="14">
        <f t="shared" si="65"/>
        <v>1559.7169934640522</v>
      </c>
      <c r="G137" s="15">
        <f t="shared" si="66"/>
        <v>1695.871055088702</v>
      </c>
      <c r="H137" s="17">
        <f t="shared" si="67"/>
        <v>8.0285621489971329E-2</v>
      </c>
      <c r="I137" s="17">
        <f t="shared" si="68"/>
        <v>0.91971437851002869</v>
      </c>
      <c r="J137" s="18">
        <f t="shared" si="69"/>
        <v>1</v>
      </c>
      <c r="K137" s="5">
        <v>43.96</v>
      </c>
      <c r="L137">
        <v>15369.9</v>
      </c>
      <c r="M137" s="6">
        <f t="shared" si="70"/>
        <v>15413.859999999999</v>
      </c>
      <c r="N137" s="13">
        <f t="shared" si="71"/>
        <v>2.2179616548940464</v>
      </c>
      <c r="O137" s="14">
        <f t="shared" si="72"/>
        <v>542.9141646061463</v>
      </c>
      <c r="P137" s="15">
        <f t="shared" si="73"/>
        <v>545.1321262610403</v>
      </c>
      <c r="Q137" s="16">
        <f t="shared" si="74"/>
        <v>4.0686680311920569E-3</v>
      </c>
      <c r="R137" s="17">
        <f t="shared" si="75"/>
        <v>0.99593133196880801</v>
      </c>
      <c r="S137" s="18">
        <f t="shared" si="76"/>
        <v>1</v>
      </c>
      <c r="T137">
        <v>47.9</v>
      </c>
      <c r="U137">
        <v>19617.5</v>
      </c>
      <c r="V137" s="15">
        <f t="shared" si="77"/>
        <v>19665.400000000001</v>
      </c>
      <c r="W137" s="13">
        <f t="shared" si="78"/>
        <v>4.0016708437761066</v>
      </c>
      <c r="X137" s="14">
        <f t="shared" si="79"/>
        <v>1393.2883522727273</v>
      </c>
      <c r="Y137" s="15">
        <f t="shared" si="80"/>
        <v>1397.2900231165033</v>
      </c>
      <c r="Z137" s="17">
        <f t="shared" si="81"/>
        <v>2.863879922974627E-3</v>
      </c>
      <c r="AA137" s="17">
        <f t="shared" si="82"/>
        <v>0.99713612007702535</v>
      </c>
      <c r="AB137" s="18">
        <f t="shared" si="83"/>
        <v>1</v>
      </c>
    </row>
    <row r="138" spans="1:28" x14ac:dyDescent="0.35">
      <c r="A138" s="7">
        <v>45658</v>
      </c>
      <c r="B138" s="5">
        <v>4328.1099999999997</v>
      </c>
      <c r="C138">
        <v>44699.26</v>
      </c>
      <c r="D138" s="6">
        <f t="shared" si="63"/>
        <v>49027.37</v>
      </c>
      <c r="E138" s="13">
        <f t="shared" si="64"/>
        <v>202.05929038281977</v>
      </c>
      <c r="F138" s="14">
        <f t="shared" si="65"/>
        <v>1460.7601307189543</v>
      </c>
      <c r="G138" s="15">
        <f t="shared" si="66"/>
        <v>1662.819421101774</v>
      </c>
      <c r="H138" s="17">
        <f t="shared" si="67"/>
        <v>0.12151607553930091</v>
      </c>
      <c r="I138" s="17">
        <f t="shared" si="68"/>
        <v>0.87848392446069912</v>
      </c>
      <c r="J138" s="18">
        <f t="shared" si="69"/>
        <v>1</v>
      </c>
      <c r="K138" s="5">
        <v>0</v>
      </c>
      <c r="L138">
        <v>15231.41</v>
      </c>
      <c r="M138" s="6">
        <f t="shared" si="70"/>
        <v>15231.41</v>
      </c>
      <c r="N138" s="13">
        <f t="shared" si="71"/>
        <v>0</v>
      </c>
      <c r="O138" s="14">
        <f t="shared" si="72"/>
        <v>538.02225362062882</v>
      </c>
      <c r="P138" s="15">
        <f t="shared" si="73"/>
        <v>538.02225362062882</v>
      </c>
      <c r="Q138" s="16">
        <f t="shared" si="74"/>
        <v>0</v>
      </c>
      <c r="R138" s="17">
        <f t="shared" si="75"/>
        <v>1</v>
      </c>
      <c r="S138" s="18">
        <f t="shared" si="76"/>
        <v>1</v>
      </c>
      <c r="T138">
        <v>61.88</v>
      </c>
      <c r="U138">
        <v>15702.46</v>
      </c>
      <c r="V138" s="15">
        <f t="shared" si="77"/>
        <v>15764.339999999998</v>
      </c>
      <c r="W138" s="13">
        <f t="shared" si="78"/>
        <v>5.1695906432748542</v>
      </c>
      <c r="X138" s="14">
        <f t="shared" si="79"/>
        <v>1115.231534090909</v>
      </c>
      <c r="Y138" s="15">
        <f t="shared" si="80"/>
        <v>1120.4011247341839</v>
      </c>
      <c r="Z138" s="17">
        <f t="shared" si="81"/>
        <v>4.6140534217165696E-3</v>
      </c>
      <c r="AA138" s="17">
        <f t="shared" si="82"/>
        <v>0.99538594657828339</v>
      </c>
      <c r="AB138" s="18">
        <f t="shared" si="83"/>
        <v>1</v>
      </c>
    </row>
    <row r="139" spans="1:28" x14ac:dyDescent="0.35">
      <c r="A139" s="7">
        <v>45689</v>
      </c>
      <c r="B139" s="5">
        <v>5842.56</v>
      </c>
      <c r="C139">
        <v>39900.839999999997</v>
      </c>
      <c r="D139" s="6">
        <f t="shared" si="63"/>
        <v>45743.399999999994</v>
      </c>
      <c r="E139" s="13">
        <f t="shared" si="64"/>
        <v>272.76190476190476</v>
      </c>
      <c r="F139" s="14">
        <f t="shared" si="65"/>
        <v>1303.949019607843</v>
      </c>
      <c r="G139" s="15">
        <f t="shared" si="66"/>
        <v>1576.7109243697478</v>
      </c>
      <c r="H139" s="17">
        <f t="shared" si="67"/>
        <v>0.1729942379075827</v>
      </c>
      <c r="I139" s="17">
        <f t="shared" si="68"/>
        <v>0.82700576209241727</v>
      </c>
      <c r="J139" s="18">
        <f t="shared" si="69"/>
        <v>1</v>
      </c>
      <c r="K139" s="5">
        <v>39.659999999999997</v>
      </c>
      <c r="L139">
        <v>12238.04</v>
      </c>
      <c r="M139" s="6">
        <f t="shared" si="70"/>
        <v>12277.7</v>
      </c>
      <c r="N139" s="13">
        <f t="shared" si="71"/>
        <v>2.0010090817356203</v>
      </c>
      <c r="O139" s="14">
        <f t="shared" si="72"/>
        <v>432.28682444365955</v>
      </c>
      <c r="P139" s="15">
        <f t="shared" si="73"/>
        <v>434.28783352539517</v>
      </c>
      <c r="Q139" s="16">
        <f t="shared" si="74"/>
        <v>4.6075642172430566E-3</v>
      </c>
      <c r="R139" s="17">
        <f t="shared" si="75"/>
        <v>0.99539243578275693</v>
      </c>
      <c r="S139" s="18">
        <f t="shared" si="76"/>
        <v>1</v>
      </c>
      <c r="T139">
        <v>35.92</v>
      </c>
      <c r="U139">
        <v>17873.2</v>
      </c>
      <c r="V139" s="15">
        <f t="shared" si="77"/>
        <v>17909.12</v>
      </c>
      <c r="W139" s="13">
        <f t="shared" si="78"/>
        <v>3.0008354218880533</v>
      </c>
      <c r="X139" s="14">
        <f t="shared" si="79"/>
        <v>1269.4034090909092</v>
      </c>
      <c r="Y139" s="15">
        <f t="shared" si="80"/>
        <v>1272.4042445127973</v>
      </c>
      <c r="Z139" s="17">
        <f t="shared" si="81"/>
        <v>2.3583978400174791E-3</v>
      </c>
      <c r="AA139" s="17">
        <f t="shared" si="82"/>
        <v>0.99764160215998254</v>
      </c>
      <c r="AB139" s="18">
        <f t="shared" si="83"/>
        <v>1</v>
      </c>
    </row>
    <row r="140" spans="1:28" x14ac:dyDescent="0.35">
      <c r="A140" s="7">
        <v>45717</v>
      </c>
      <c r="B140" s="5">
        <v>7005.46</v>
      </c>
      <c r="C140">
        <v>39680.519999999997</v>
      </c>
      <c r="D140" s="6">
        <f t="shared" si="63"/>
        <v>46685.979999999996</v>
      </c>
      <c r="E140" s="13">
        <f t="shared" si="64"/>
        <v>327.05228758169932</v>
      </c>
      <c r="F140" s="14">
        <f t="shared" si="65"/>
        <v>1296.7490196078429</v>
      </c>
      <c r="G140" s="15">
        <f t="shared" si="66"/>
        <v>1623.8013071895423</v>
      </c>
      <c r="H140" s="17">
        <f t="shared" si="67"/>
        <v>0.20141151884386513</v>
      </c>
      <c r="I140" s="17">
        <f t="shared" si="68"/>
        <v>0.79858848115613479</v>
      </c>
      <c r="J140" s="18">
        <f t="shared" si="69"/>
        <v>0.99999999999999989</v>
      </c>
      <c r="K140" s="5">
        <v>39.659999999999997</v>
      </c>
      <c r="L140">
        <v>14322.85</v>
      </c>
      <c r="M140" s="6">
        <f t="shared" si="70"/>
        <v>14362.51</v>
      </c>
      <c r="N140" s="13">
        <f t="shared" si="71"/>
        <v>2.0010090817356203</v>
      </c>
      <c r="O140" s="14">
        <f t="shared" si="72"/>
        <v>505.92900035323208</v>
      </c>
      <c r="P140" s="15">
        <f t="shared" si="73"/>
        <v>507.9300094349677</v>
      </c>
      <c r="Q140" s="16">
        <f t="shared" si="74"/>
        <v>3.9395370318079572E-3</v>
      </c>
      <c r="R140" s="17">
        <f t="shared" si="75"/>
        <v>0.99606046296819206</v>
      </c>
      <c r="S140" s="18">
        <f t="shared" si="76"/>
        <v>1</v>
      </c>
      <c r="T140">
        <v>49.9</v>
      </c>
      <c r="U140">
        <v>17887.259999999998</v>
      </c>
      <c r="V140" s="15">
        <f t="shared" si="77"/>
        <v>17937.16</v>
      </c>
      <c r="W140" s="13">
        <f t="shared" si="78"/>
        <v>4.1687552213868004</v>
      </c>
      <c r="X140" s="14">
        <f t="shared" si="79"/>
        <v>1270.4019886363635</v>
      </c>
      <c r="Y140" s="15">
        <f t="shared" si="80"/>
        <v>1274.5707438577504</v>
      </c>
      <c r="Z140" s="17">
        <f t="shared" si="81"/>
        <v>3.2707130941741261E-3</v>
      </c>
      <c r="AA140" s="17">
        <f t="shared" si="82"/>
        <v>0.99672928690582585</v>
      </c>
      <c r="AB140" s="18">
        <f t="shared" si="83"/>
        <v>1</v>
      </c>
    </row>
    <row r="141" spans="1:28" x14ac:dyDescent="0.35">
      <c r="A141" s="7">
        <v>45748</v>
      </c>
      <c r="B141" s="5">
        <v>8821.0400000000009</v>
      </c>
      <c r="C141">
        <v>39799.58</v>
      </c>
      <c r="D141" s="6">
        <f t="shared" si="63"/>
        <v>48620.62</v>
      </c>
      <c r="E141" s="13">
        <f t="shared" si="64"/>
        <v>411.81325863678808</v>
      </c>
      <c r="F141" s="14">
        <f t="shared" si="65"/>
        <v>1300.6398692810458</v>
      </c>
      <c r="G141" s="15">
        <f t="shared" si="66"/>
        <v>1712.4531279178339</v>
      </c>
      <c r="H141" s="17">
        <f t="shared" si="67"/>
        <v>0.24048147766678465</v>
      </c>
      <c r="I141" s="17">
        <f t="shared" si="68"/>
        <v>0.75951852233321537</v>
      </c>
      <c r="J141" s="18">
        <f t="shared" si="69"/>
        <v>1</v>
      </c>
      <c r="K141" s="5">
        <v>47.7</v>
      </c>
      <c r="L141">
        <v>12991.74</v>
      </c>
      <c r="M141" s="6">
        <f t="shared" si="70"/>
        <v>13039.44</v>
      </c>
      <c r="N141" s="13">
        <f t="shared" si="71"/>
        <v>2.4066599394550958</v>
      </c>
      <c r="O141" s="14">
        <f t="shared" si="72"/>
        <v>458.90992582126461</v>
      </c>
      <c r="P141" s="15">
        <f t="shared" si="73"/>
        <v>461.3165857607197</v>
      </c>
      <c r="Q141" s="16">
        <f t="shared" si="74"/>
        <v>5.2169378117772822E-3</v>
      </c>
      <c r="R141" s="17">
        <f t="shared" si="75"/>
        <v>0.99478306218822277</v>
      </c>
      <c r="S141" s="18">
        <f t="shared" si="76"/>
        <v>1</v>
      </c>
      <c r="T141">
        <v>71.84</v>
      </c>
      <c r="U141">
        <v>17843.169999999998</v>
      </c>
      <c r="V141" s="15">
        <f t="shared" si="77"/>
        <v>17915.009999999998</v>
      </c>
      <c r="W141" s="13">
        <f t="shared" si="78"/>
        <v>6.0016708437761066</v>
      </c>
      <c r="X141" s="14">
        <f t="shared" si="79"/>
        <v>1267.270596590909</v>
      </c>
      <c r="Y141" s="15">
        <f t="shared" si="80"/>
        <v>1273.2722674346851</v>
      </c>
      <c r="Z141" s="17">
        <f t="shared" si="81"/>
        <v>4.7135801173679246E-3</v>
      </c>
      <c r="AA141" s="17">
        <f t="shared" si="82"/>
        <v>0.99528641988263211</v>
      </c>
      <c r="AB141" s="18">
        <f t="shared" si="83"/>
        <v>1</v>
      </c>
    </row>
    <row r="142" spans="1:28" x14ac:dyDescent="0.35">
      <c r="A142" s="7">
        <v>45778</v>
      </c>
      <c r="B142" s="5">
        <v>9486.91</v>
      </c>
      <c r="C142">
        <v>36920.03</v>
      </c>
      <c r="D142" s="6">
        <f t="shared" si="63"/>
        <v>46406.94</v>
      </c>
      <c r="E142" s="13">
        <f t="shared" si="64"/>
        <v>442.89962651727353</v>
      </c>
      <c r="F142" s="14">
        <f t="shared" si="65"/>
        <v>1206.5369281045751</v>
      </c>
      <c r="G142" s="15">
        <f t="shared" si="66"/>
        <v>1649.4365546218487</v>
      </c>
      <c r="H142" s="17">
        <f t="shared" si="67"/>
        <v>0.26851570936525843</v>
      </c>
      <c r="I142" s="17">
        <f t="shared" si="68"/>
        <v>0.73148429063474152</v>
      </c>
      <c r="J142" s="18">
        <f t="shared" si="69"/>
        <v>1</v>
      </c>
      <c r="K142" s="5">
        <v>158.94</v>
      </c>
      <c r="L142">
        <v>13887.52</v>
      </c>
      <c r="M142" s="6">
        <f t="shared" si="70"/>
        <v>14046.460000000001</v>
      </c>
      <c r="N142" s="13">
        <f t="shared" si="71"/>
        <v>8.0191725529767908</v>
      </c>
      <c r="O142" s="14">
        <f t="shared" si="72"/>
        <v>490.55174849876374</v>
      </c>
      <c r="P142" s="15">
        <f t="shared" si="73"/>
        <v>498.57092105174053</v>
      </c>
      <c r="Q142" s="16">
        <f t="shared" si="74"/>
        <v>1.6084316622518344E-2</v>
      </c>
      <c r="R142" s="17">
        <f t="shared" si="75"/>
        <v>0.9839156833774817</v>
      </c>
      <c r="S142" s="18">
        <f t="shared" si="76"/>
        <v>1</v>
      </c>
      <c r="T142">
        <v>35.92</v>
      </c>
      <c r="U142">
        <v>19758.330000000002</v>
      </c>
      <c r="V142" s="15">
        <f t="shared" si="77"/>
        <v>19794.25</v>
      </c>
      <c r="W142" s="13">
        <f t="shared" si="78"/>
        <v>3.0008354218880533</v>
      </c>
      <c r="X142" s="14">
        <f t="shared" si="79"/>
        <v>1403.2904829545455</v>
      </c>
      <c r="Y142" s="15">
        <f t="shared" si="80"/>
        <v>1406.2913183764335</v>
      </c>
      <c r="Z142" s="17">
        <f t="shared" si="81"/>
        <v>2.1338647140000297E-3</v>
      </c>
      <c r="AA142" s="17">
        <f t="shared" si="82"/>
        <v>0.99786613528599999</v>
      </c>
      <c r="AB142" s="18">
        <f t="shared" si="83"/>
        <v>1</v>
      </c>
    </row>
    <row r="143" spans="1:28" x14ac:dyDescent="0.35">
      <c r="A143" s="7">
        <v>45809</v>
      </c>
      <c r="B143" s="5">
        <v>9975.27</v>
      </c>
      <c r="C143">
        <v>37212.620000000003</v>
      </c>
      <c r="D143" s="6">
        <f t="shared" si="63"/>
        <v>47187.89</v>
      </c>
      <c r="E143" s="13">
        <f t="shared" si="64"/>
        <v>465.69887955182071</v>
      </c>
      <c r="F143" s="14">
        <f t="shared" si="65"/>
        <v>1216.0986928104576</v>
      </c>
      <c r="G143" s="15">
        <f t="shared" si="66"/>
        <v>1681.7975723622783</v>
      </c>
      <c r="H143" s="17">
        <f t="shared" si="67"/>
        <v>0.27690542976447102</v>
      </c>
      <c r="I143" s="17">
        <f t="shared" si="68"/>
        <v>0.72309457023552903</v>
      </c>
      <c r="J143" s="18">
        <f t="shared" si="69"/>
        <v>1</v>
      </c>
      <c r="K143" s="5">
        <v>123.15</v>
      </c>
      <c r="L143">
        <v>14032.68</v>
      </c>
      <c r="M143" s="6">
        <f t="shared" si="70"/>
        <v>14155.83</v>
      </c>
      <c r="N143" s="13">
        <f t="shared" si="71"/>
        <v>6.2134207870837539</v>
      </c>
      <c r="O143" s="14">
        <f t="shared" si="72"/>
        <v>495.67926527728719</v>
      </c>
      <c r="P143" s="15">
        <f t="shared" si="73"/>
        <v>501.89268606437093</v>
      </c>
      <c r="Q143" s="16">
        <f t="shared" si="74"/>
        <v>1.2379978747661693E-2</v>
      </c>
      <c r="R143" s="17">
        <f t="shared" si="75"/>
        <v>0.98762002125233828</v>
      </c>
      <c r="S143" s="18">
        <f t="shared" si="76"/>
        <v>1</v>
      </c>
      <c r="T143">
        <v>0</v>
      </c>
      <c r="U143">
        <v>18575.29</v>
      </c>
      <c r="V143" s="15">
        <f t="shared" si="77"/>
        <v>18575.29</v>
      </c>
      <c r="W143" s="13">
        <f t="shared" si="78"/>
        <v>0</v>
      </c>
      <c r="X143" s="14">
        <f t="shared" si="79"/>
        <v>1319.2677556818182</v>
      </c>
      <c r="Y143" s="15">
        <f t="shared" si="80"/>
        <v>1319.2677556818182</v>
      </c>
      <c r="Z143" s="17">
        <f t="shared" si="81"/>
        <v>0</v>
      </c>
      <c r="AA143" s="17">
        <f t="shared" si="82"/>
        <v>1</v>
      </c>
      <c r="AB143" s="18">
        <f t="shared" si="83"/>
        <v>1</v>
      </c>
    </row>
    <row r="144" spans="1:28" x14ac:dyDescent="0.35">
      <c r="A144" s="7">
        <v>45839</v>
      </c>
      <c r="B144" s="5">
        <v>10702.8</v>
      </c>
      <c r="C144">
        <v>38859.870000000003</v>
      </c>
      <c r="D144" s="6">
        <f t="shared" si="63"/>
        <v>49562.67</v>
      </c>
      <c r="E144" s="13">
        <f t="shared" si="64"/>
        <v>499.6638655462184</v>
      </c>
      <c r="F144" s="14">
        <f t="shared" si="65"/>
        <v>1269.9303921568628</v>
      </c>
      <c r="G144" s="15">
        <f t="shared" si="66"/>
        <v>1769.5942577030812</v>
      </c>
      <c r="H144" s="17">
        <f t="shared" si="67"/>
        <v>0.28236069560644822</v>
      </c>
      <c r="I144" s="17">
        <f t="shared" si="68"/>
        <v>0.71763930439355172</v>
      </c>
      <c r="J144" s="18">
        <f t="shared" si="69"/>
        <v>1</v>
      </c>
      <c r="K144" s="5">
        <v>142.96</v>
      </c>
      <c r="L144">
        <v>14287.81</v>
      </c>
      <c r="M144" s="6">
        <f t="shared" si="70"/>
        <v>14430.769999999999</v>
      </c>
      <c r="N144" s="13">
        <f t="shared" si="71"/>
        <v>7.2129162462159435</v>
      </c>
      <c r="O144" s="14">
        <f t="shared" si="72"/>
        <v>504.69127516778525</v>
      </c>
      <c r="P144" s="15">
        <f t="shared" si="73"/>
        <v>511.90419141400122</v>
      </c>
      <c r="Q144" s="16">
        <f t="shared" si="74"/>
        <v>1.4090363718828228E-2</v>
      </c>
      <c r="R144" s="17">
        <f t="shared" si="75"/>
        <v>0.98590963628117168</v>
      </c>
      <c r="S144" s="18">
        <f t="shared" si="76"/>
        <v>0.99999999999999989</v>
      </c>
      <c r="T144">
        <v>119.72</v>
      </c>
      <c r="U144">
        <v>19899.05</v>
      </c>
      <c r="V144" s="15">
        <f t="shared" si="77"/>
        <v>20018.77</v>
      </c>
      <c r="W144" s="13">
        <f t="shared" si="78"/>
        <v>10.001670843776106</v>
      </c>
      <c r="X144" s="14">
        <f t="shared" si="79"/>
        <v>1413.2848011363635</v>
      </c>
      <c r="Y144" s="15">
        <f t="shared" si="80"/>
        <v>1423.2864719801396</v>
      </c>
      <c r="Z144" s="17">
        <f t="shared" si="81"/>
        <v>7.0271663791347189E-3</v>
      </c>
      <c r="AA144" s="17">
        <f t="shared" si="82"/>
        <v>0.9929728336208653</v>
      </c>
      <c r="AB144" s="18">
        <f t="shared" si="83"/>
        <v>1</v>
      </c>
    </row>
    <row r="145" spans="1:28" x14ac:dyDescent="0.35">
      <c r="A145" s="7">
        <v>45870</v>
      </c>
      <c r="B145" s="5">
        <v>10251.780000000001</v>
      </c>
      <c r="C145">
        <v>34536.71</v>
      </c>
      <c r="D145" s="6">
        <f t="shared" si="63"/>
        <v>44788.49</v>
      </c>
      <c r="E145" s="13">
        <f t="shared" si="64"/>
        <v>478.60784313725492</v>
      </c>
      <c r="F145" s="14">
        <f t="shared" si="65"/>
        <v>1128.6506535947713</v>
      </c>
      <c r="G145" s="15">
        <f t="shared" si="66"/>
        <v>1607.2584967320263</v>
      </c>
      <c r="H145" s="17">
        <f t="shared" si="67"/>
        <v>0.2977790094812931</v>
      </c>
      <c r="I145" s="17">
        <f t="shared" si="68"/>
        <v>0.7022209905187069</v>
      </c>
      <c r="J145" s="18">
        <f t="shared" si="69"/>
        <v>1</v>
      </c>
      <c r="K145" s="5">
        <v>234.38</v>
      </c>
      <c r="L145">
        <v>12969.19</v>
      </c>
      <c r="M145" s="6">
        <f t="shared" si="70"/>
        <v>13203.57</v>
      </c>
      <c r="N145" s="13">
        <f t="shared" si="71"/>
        <v>11.825428859737638</v>
      </c>
      <c r="O145" s="14">
        <f t="shared" si="72"/>
        <v>458.11338749558462</v>
      </c>
      <c r="P145" s="15">
        <f t="shared" si="73"/>
        <v>469.93881635532227</v>
      </c>
      <c r="Q145" s="16">
        <f t="shared" si="74"/>
        <v>2.5163762703092805E-2</v>
      </c>
      <c r="R145" s="17">
        <f t="shared" si="75"/>
        <v>0.97483623729690716</v>
      </c>
      <c r="S145" s="18">
        <f t="shared" si="76"/>
        <v>1</v>
      </c>
      <c r="T145">
        <v>35.92</v>
      </c>
      <c r="U145">
        <v>18265.599999999999</v>
      </c>
      <c r="V145" s="15">
        <f t="shared" si="77"/>
        <v>18301.519999999997</v>
      </c>
      <c r="W145" s="13">
        <f t="shared" si="78"/>
        <v>3.0008354218880533</v>
      </c>
      <c r="X145" s="14">
        <f t="shared" si="79"/>
        <v>1297.2727272727273</v>
      </c>
      <c r="Y145" s="15">
        <f t="shared" si="80"/>
        <v>1300.2735626946153</v>
      </c>
      <c r="Z145" s="17">
        <f t="shared" si="81"/>
        <v>2.3078492926283047E-3</v>
      </c>
      <c r="AA145" s="17">
        <f t="shared" si="82"/>
        <v>0.99769215070737172</v>
      </c>
      <c r="AB145" s="18">
        <f t="shared" si="83"/>
        <v>1</v>
      </c>
    </row>
    <row r="146" spans="1:28" x14ac:dyDescent="0.35">
      <c r="A146" s="7">
        <v>45901</v>
      </c>
      <c r="B146" s="5">
        <v>11956.1</v>
      </c>
      <c r="C146">
        <v>36728.68</v>
      </c>
      <c r="D146" s="6">
        <f t="shared" si="63"/>
        <v>48684.78</v>
      </c>
      <c r="E146" s="13">
        <f t="shared" si="64"/>
        <v>558.17460317460313</v>
      </c>
      <c r="F146" s="14">
        <f t="shared" si="65"/>
        <v>1200.283660130719</v>
      </c>
      <c r="G146" s="15">
        <f t="shared" si="66"/>
        <v>1758.4582633053221</v>
      </c>
      <c r="H146" s="17">
        <f t="shared" si="67"/>
        <v>0.31742271899329516</v>
      </c>
      <c r="I146" s="17">
        <f t="shared" si="68"/>
        <v>0.68257728100670478</v>
      </c>
      <c r="J146" s="18">
        <f t="shared" si="69"/>
        <v>1</v>
      </c>
      <c r="K146" s="5">
        <v>178.64</v>
      </c>
      <c r="L146">
        <v>13876.7</v>
      </c>
      <c r="M146" s="6">
        <f t="shared" si="70"/>
        <v>14055.34</v>
      </c>
      <c r="N146" s="13">
        <f t="shared" si="71"/>
        <v>9.0131180625630662</v>
      </c>
      <c r="O146" s="14">
        <f t="shared" si="72"/>
        <v>490.16955139526675</v>
      </c>
      <c r="P146" s="15">
        <f t="shared" si="73"/>
        <v>499.18266945782983</v>
      </c>
      <c r="Q146" s="16">
        <f t="shared" si="74"/>
        <v>1.8055751158894108E-2</v>
      </c>
      <c r="R146" s="17">
        <f t="shared" si="75"/>
        <v>0.98194424884110587</v>
      </c>
      <c r="S146" s="18">
        <f t="shared" si="76"/>
        <v>1</v>
      </c>
      <c r="T146">
        <v>35.92</v>
      </c>
      <c r="U146">
        <v>21631.37</v>
      </c>
      <c r="V146" s="15">
        <f t="shared" si="77"/>
        <v>21667.289999999997</v>
      </c>
      <c r="W146" s="13">
        <f t="shared" si="78"/>
        <v>3.0008354218880533</v>
      </c>
      <c r="X146" s="14">
        <f t="shared" si="79"/>
        <v>1536.3188920454545</v>
      </c>
      <c r="Y146" s="15">
        <f t="shared" si="80"/>
        <v>1539.3197274673425</v>
      </c>
      <c r="Z146" s="17">
        <f t="shared" si="81"/>
        <v>1.9494555733560021E-3</v>
      </c>
      <c r="AA146" s="17">
        <f t="shared" si="82"/>
        <v>0.99805054442664398</v>
      </c>
      <c r="AB146" s="18">
        <f t="shared" si="83"/>
        <v>1</v>
      </c>
    </row>
    <row r="147" spans="1:28" x14ac:dyDescent="0.35">
      <c r="A147" s="7">
        <v>45931</v>
      </c>
      <c r="B147" s="5">
        <v>13861.41</v>
      </c>
      <c r="C147">
        <v>32826.04</v>
      </c>
      <c r="D147" s="6">
        <f t="shared" si="63"/>
        <v>46687.45</v>
      </c>
      <c r="E147" s="13">
        <f t="shared" si="64"/>
        <v>647.12464985994393</v>
      </c>
      <c r="F147" s="14">
        <f t="shared" si="65"/>
        <v>1072.7464052287582</v>
      </c>
      <c r="G147" s="15">
        <f t="shared" si="66"/>
        <v>1719.8710550887022</v>
      </c>
      <c r="H147" s="17">
        <f t="shared" si="67"/>
        <v>0.37626346925558818</v>
      </c>
      <c r="I147" s="17">
        <f t="shared" si="68"/>
        <v>0.62373653074441182</v>
      </c>
      <c r="J147" s="18">
        <f t="shared" si="69"/>
        <v>1</v>
      </c>
      <c r="K147" s="5">
        <v>138.78</v>
      </c>
      <c r="L147">
        <v>13685.04</v>
      </c>
      <c r="M147" s="6">
        <f t="shared" si="70"/>
        <v>13823.820000000002</v>
      </c>
      <c r="N147" s="13">
        <f t="shared" si="71"/>
        <v>7.0020181634712415</v>
      </c>
      <c r="O147" s="14">
        <f t="shared" si="72"/>
        <v>483.39950547509721</v>
      </c>
      <c r="P147" s="15">
        <f t="shared" si="73"/>
        <v>490.40152363856845</v>
      </c>
      <c r="Q147" s="16">
        <f t="shared" si="74"/>
        <v>1.4278132970548862E-2</v>
      </c>
      <c r="R147" s="17">
        <f t="shared" si="75"/>
        <v>0.98572186702945119</v>
      </c>
      <c r="S147" s="18">
        <f t="shared" si="76"/>
        <v>1</v>
      </c>
      <c r="T147">
        <v>95.78</v>
      </c>
      <c r="U147">
        <v>20774.189999999999</v>
      </c>
      <c r="V147" s="15">
        <f t="shared" si="77"/>
        <v>20869.969999999998</v>
      </c>
      <c r="W147" s="13">
        <f t="shared" si="78"/>
        <v>8.0016708437761075</v>
      </c>
      <c r="X147" s="14">
        <f t="shared" si="79"/>
        <v>1475.439630681818</v>
      </c>
      <c r="Y147" s="15">
        <f t="shared" si="80"/>
        <v>1483.4413015255941</v>
      </c>
      <c r="Z147" s="17">
        <f t="shared" si="81"/>
        <v>5.3939922230472242E-3</v>
      </c>
      <c r="AA147" s="17">
        <f t="shared" si="82"/>
        <v>0.99460600777695274</v>
      </c>
      <c r="AB147" s="18">
        <f t="shared" si="83"/>
        <v>1</v>
      </c>
    </row>
    <row r="148" spans="1:28" x14ac:dyDescent="0.35">
      <c r="A148" s="7">
        <v>45962</v>
      </c>
      <c r="B148" s="5">
        <v>15101.07</v>
      </c>
      <c r="C148">
        <v>27122.85</v>
      </c>
      <c r="D148" s="6">
        <f t="shared" si="63"/>
        <v>42223.92</v>
      </c>
      <c r="E148" s="13">
        <f t="shared" si="64"/>
        <v>704.99859943977583</v>
      </c>
      <c r="F148" s="14">
        <f t="shared" si="65"/>
        <v>886.36764705882342</v>
      </c>
      <c r="G148" s="15">
        <f t="shared" si="66"/>
        <v>1591.3662464985991</v>
      </c>
      <c r="H148" s="17">
        <f t="shared" si="67"/>
        <v>0.443014674334678</v>
      </c>
      <c r="I148" s="17">
        <f t="shared" si="68"/>
        <v>0.55698532566532211</v>
      </c>
      <c r="J148" s="18">
        <f t="shared" si="69"/>
        <v>1</v>
      </c>
      <c r="K148" s="5">
        <v>63.76</v>
      </c>
      <c r="L148">
        <v>11944.77</v>
      </c>
      <c r="M148" s="6">
        <f t="shared" si="70"/>
        <v>12008.53</v>
      </c>
      <c r="N148" s="13">
        <f t="shared" si="71"/>
        <v>3.2169525731584256</v>
      </c>
      <c r="O148" s="14">
        <f t="shared" si="72"/>
        <v>421.92758742493822</v>
      </c>
      <c r="P148" s="15">
        <f t="shared" si="73"/>
        <v>425.14453999809666</v>
      </c>
      <c r="Q148" s="16">
        <f t="shared" si="74"/>
        <v>7.566726772906051E-3</v>
      </c>
      <c r="R148" s="17">
        <f t="shared" si="75"/>
        <v>0.99243327322709396</v>
      </c>
      <c r="S148" s="18">
        <f t="shared" si="76"/>
        <v>1</v>
      </c>
      <c r="T148">
        <v>59.87</v>
      </c>
      <c r="U148">
        <v>19575.169999999998</v>
      </c>
      <c r="V148" s="15">
        <f t="shared" si="77"/>
        <v>19635.039999999997</v>
      </c>
      <c r="W148" s="13">
        <f t="shared" si="78"/>
        <v>5.0016708437761066</v>
      </c>
      <c r="X148" s="14">
        <f t="shared" si="79"/>
        <v>1390.2819602272725</v>
      </c>
      <c r="Y148" s="15">
        <f t="shared" si="80"/>
        <v>1395.2836310710486</v>
      </c>
      <c r="Z148" s="17">
        <f t="shared" si="81"/>
        <v>3.5846982881442683E-3</v>
      </c>
      <c r="AA148" s="17">
        <f t="shared" si="82"/>
        <v>0.99641530171185577</v>
      </c>
      <c r="AB148" s="18">
        <f t="shared" si="83"/>
        <v>1</v>
      </c>
    </row>
    <row r="149" spans="1:28" x14ac:dyDescent="0.35">
      <c r="A149" s="7">
        <v>45992</v>
      </c>
      <c r="B149" s="5">
        <v>18895.12</v>
      </c>
      <c r="C149">
        <v>30006.1</v>
      </c>
      <c r="D149" s="6">
        <f t="shared" si="63"/>
        <v>48901.22</v>
      </c>
      <c r="E149" s="13">
        <f t="shared" si="64"/>
        <v>882.12511671335187</v>
      </c>
      <c r="F149" s="14">
        <f t="shared" si="65"/>
        <v>980.59150326797374</v>
      </c>
      <c r="G149" s="15">
        <f t="shared" si="66"/>
        <v>1862.7166199813255</v>
      </c>
      <c r="H149" s="17">
        <f t="shared" si="67"/>
        <v>0.47356914479143669</v>
      </c>
      <c r="I149" s="17">
        <f t="shared" si="68"/>
        <v>0.52643085520856336</v>
      </c>
      <c r="J149" s="18">
        <f t="shared" si="69"/>
        <v>1</v>
      </c>
      <c r="K149" s="5">
        <v>218.3</v>
      </c>
      <c r="L149">
        <v>13763.36</v>
      </c>
      <c r="M149" s="6">
        <f t="shared" si="70"/>
        <v>13981.66</v>
      </c>
      <c r="N149" s="13">
        <f t="shared" si="71"/>
        <v>11.014127144298689</v>
      </c>
      <c r="O149" s="14">
        <f t="shared" si="72"/>
        <v>486.16601907453202</v>
      </c>
      <c r="P149" s="15">
        <f t="shared" si="73"/>
        <v>497.18014621883071</v>
      </c>
      <c r="Q149" s="16">
        <f t="shared" si="74"/>
        <v>2.2153191811989392E-2</v>
      </c>
      <c r="R149" s="17">
        <f t="shared" si="75"/>
        <v>0.97784680818801062</v>
      </c>
      <c r="S149" s="18">
        <f t="shared" si="76"/>
        <v>1</v>
      </c>
      <c r="T149">
        <v>131.71</v>
      </c>
      <c r="U149">
        <v>22729.84</v>
      </c>
      <c r="V149" s="15">
        <f t="shared" si="77"/>
        <v>22861.55</v>
      </c>
      <c r="W149" s="13">
        <f t="shared" si="78"/>
        <v>11.003341687552213</v>
      </c>
      <c r="X149" s="14">
        <f t="shared" si="79"/>
        <v>1614.3352272727273</v>
      </c>
      <c r="Y149" s="15">
        <f t="shared" si="80"/>
        <v>1625.3385689602794</v>
      </c>
      <c r="Z149" s="17">
        <f t="shared" si="81"/>
        <v>6.7698766876559098E-3</v>
      </c>
      <c r="AA149" s="17">
        <f t="shared" si="82"/>
        <v>0.99323012331234417</v>
      </c>
      <c r="AB149" s="18">
        <f t="shared" si="83"/>
        <v>1</v>
      </c>
    </row>
    <row r="150" spans="1:28" x14ac:dyDescent="0.35">
      <c r="A150" s="7">
        <v>46023</v>
      </c>
      <c r="B150" s="5">
        <v>17681.939999999999</v>
      </c>
      <c r="C150">
        <v>28331.26</v>
      </c>
      <c r="D150" s="6">
        <f t="shared" si="63"/>
        <v>46013.2</v>
      </c>
      <c r="E150" s="13">
        <f t="shared" si="64"/>
        <v>825.48739495798304</v>
      </c>
      <c r="F150" s="14">
        <f t="shared" si="65"/>
        <v>925.85816993464039</v>
      </c>
      <c r="G150" s="15">
        <f t="shared" si="66"/>
        <v>1751.3455648926233</v>
      </c>
      <c r="H150" s="17">
        <f t="shared" si="67"/>
        <v>0.47134466863973501</v>
      </c>
      <c r="I150" s="17">
        <f t="shared" si="68"/>
        <v>0.5286553313602651</v>
      </c>
      <c r="J150" s="18">
        <f t="shared" si="69"/>
        <v>1</v>
      </c>
      <c r="K150" s="5">
        <v>198.48</v>
      </c>
      <c r="L150">
        <v>12765.64</v>
      </c>
      <c r="M150" s="6">
        <f t="shared" si="70"/>
        <v>12964.119999999999</v>
      </c>
      <c r="N150" s="13">
        <f t="shared" si="71"/>
        <v>10.014127144298687</v>
      </c>
      <c r="O150" s="14">
        <f t="shared" si="72"/>
        <v>450.92334864005653</v>
      </c>
      <c r="P150" s="15">
        <f t="shared" si="73"/>
        <v>460.93747578435523</v>
      </c>
      <c r="Q150" s="16">
        <f t="shared" si="74"/>
        <v>2.1725565115438113E-2</v>
      </c>
      <c r="R150" s="17">
        <f t="shared" si="75"/>
        <v>0.97827443488456189</v>
      </c>
      <c r="S150" s="18">
        <f t="shared" si="76"/>
        <v>1</v>
      </c>
      <c r="T150">
        <v>215.5</v>
      </c>
      <c r="U150">
        <v>20209.02</v>
      </c>
      <c r="V150" s="15">
        <f t="shared" si="77"/>
        <v>20424.52</v>
      </c>
      <c r="W150" s="13">
        <f t="shared" si="78"/>
        <v>18.003341687552211</v>
      </c>
      <c r="X150" s="14">
        <f t="shared" si="79"/>
        <v>1435.299715909091</v>
      </c>
      <c r="Y150" s="15">
        <f t="shared" si="80"/>
        <v>1453.3030575966432</v>
      </c>
      <c r="Z150" s="17">
        <f t="shared" si="81"/>
        <v>1.2387878490618951E-2</v>
      </c>
      <c r="AA150" s="17">
        <f t="shared" si="82"/>
        <v>0.98761212150938105</v>
      </c>
      <c r="AB150" s="18">
        <f t="shared" si="83"/>
        <v>1</v>
      </c>
    </row>
    <row r="151" spans="1:28" x14ac:dyDescent="0.35">
      <c r="A151" s="7">
        <v>46054</v>
      </c>
      <c r="B151" s="5">
        <v>16492.259999999998</v>
      </c>
      <c r="C151">
        <v>25370.080000000002</v>
      </c>
      <c r="D151" s="6">
        <f t="shared" si="63"/>
        <v>41862.339999999997</v>
      </c>
      <c r="E151" s="13">
        <f t="shared" si="64"/>
        <v>769.94677871148451</v>
      </c>
      <c r="F151" s="14">
        <f t="shared" si="65"/>
        <v>829.0875816993464</v>
      </c>
      <c r="G151" s="15">
        <f t="shared" si="66"/>
        <v>1599.0343604108309</v>
      </c>
      <c r="H151" s="17">
        <f t="shared" si="67"/>
        <v>0.4815073382873814</v>
      </c>
      <c r="I151" s="17">
        <f t="shared" si="68"/>
        <v>0.51849266171261865</v>
      </c>
      <c r="J151" s="18">
        <f t="shared" si="69"/>
        <v>1</v>
      </c>
      <c r="K151" s="5">
        <v>158.84</v>
      </c>
      <c r="L151">
        <v>11615.21</v>
      </c>
      <c r="M151" s="6">
        <f t="shared" si="70"/>
        <v>11774.05</v>
      </c>
      <c r="N151" s="13">
        <f t="shared" si="71"/>
        <v>8.0141271442986888</v>
      </c>
      <c r="O151" s="14">
        <f t="shared" si="72"/>
        <v>410.28647121158599</v>
      </c>
      <c r="P151" s="15">
        <f t="shared" si="73"/>
        <v>418.30059835588469</v>
      </c>
      <c r="Q151" s="16">
        <f t="shared" si="74"/>
        <v>1.9158775234359989E-2</v>
      </c>
      <c r="R151" s="17">
        <f t="shared" si="75"/>
        <v>0.98084122476563995</v>
      </c>
      <c r="S151" s="18">
        <f t="shared" si="76"/>
        <v>0.99999999999999989</v>
      </c>
      <c r="T151">
        <v>155.63</v>
      </c>
      <c r="U151">
        <v>18997.810000000001</v>
      </c>
      <c r="V151" s="15">
        <f t="shared" si="77"/>
        <v>19153.440000000002</v>
      </c>
      <c r="W151" s="13">
        <f t="shared" si="78"/>
        <v>13.001670843776106</v>
      </c>
      <c r="X151" s="14">
        <f t="shared" si="79"/>
        <v>1349.276278409091</v>
      </c>
      <c r="Y151" s="15">
        <f t="shared" si="80"/>
        <v>1362.2779492528671</v>
      </c>
      <c r="Z151" s="17">
        <f t="shared" si="81"/>
        <v>9.5440661363613739E-3</v>
      </c>
      <c r="AA151" s="17">
        <f t="shared" si="82"/>
        <v>0.99045593386363862</v>
      </c>
      <c r="AB151" s="18">
        <f t="shared" si="83"/>
        <v>1</v>
      </c>
    </row>
    <row r="152" spans="1:28" x14ac:dyDescent="0.35">
      <c r="A152" s="8">
        <v>46082</v>
      </c>
      <c r="B152" s="11">
        <v>17449.349999999999</v>
      </c>
      <c r="C152" s="9">
        <v>27618.41</v>
      </c>
      <c r="D152" s="10">
        <f t="shared" si="63"/>
        <v>45067.759999999995</v>
      </c>
      <c r="E152" s="35">
        <f t="shared" si="64"/>
        <v>814.6288515406161</v>
      </c>
      <c r="F152" s="36">
        <f t="shared" si="65"/>
        <v>902.56241830065358</v>
      </c>
      <c r="G152" s="37">
        <f t="shared" si="66"/>
        <v>1717.1912698412698</v>
      </c>
      <c r="H152" s="39">
        <f t="shared" si="67"/>
        <v>0.47439610592471571</v>
      </c>
      <c r="I152" s="39">
        <f t="shared" si="68"/>
        <v>0.52560389407528418</v>
      </c>
      <c r="J152" s="40">
        <f t="shared" si="69"/>
        <v>0.99999999999999989</v>
      </c>
      <c r="K152" s="11">
        <v>155.08000000000001</v>
      </c>
      <c r="L152" s="9">
        <v>12755.49</v>
      </c>
      <c r="M152" s="10">
        <f t="shared" si="70"/>
        <v>12910.57</v>
      </c>
      <c r="N152" s="35">
        <f t="shared" si="71"/>
        <v>7.824419778002019</v>
      </c>
      <c r="O152" s="36">
        <f t="shared" si="72"/>
        <v>450.56481808548216</v>
      </c>
      <c r="P152" s="37">
        <f t="shared" si="73"/>
        <v>458.3892378634842</v>
      </c>
      <c r="Q152" s="38">
        <f t="shared" si="74"/>
        <v>1.7069379321536904E-2</v>
      </c>
      <c r="R152" s="39">
        <f t="shared" si="75"/>
        <v>0.98293062067846304</v>
      </c>
      <c r="S152" s="40">
        <f t="shared" si="76"/>
        <v>1</v>
      </c>
      <c r="T152" s="9">
        <v>95.79</v>
      </c>
      <c r="U152" s="9">
        <v>22744.02</v>
      </c>
      <c r="V152" s="37">
        <f t="shared" si="77"/>
        <v>22839.81</v>
      </c>
      <c r="W152" s="35">
        <f t="shared" si="78"/>
        <v>8.0025062656641612</v>
      </c>
      <c r="X152" s="36">
        <f t="shared" si="79"/>
        <v>1615.3423295454545</v>
      </c>
      <c r="Y152" s="37">
        <f t="shared" si="80"/>
        <v>1623.3448358111186</v>
      </c>
      <c r="Z152" s="39">
        <f t="shared" si="81"/>
        <v>4.9296403876294328E-3</v>
      </c>
      <c r="AA152" s="39">
        <f t="shared" si="82"/>
        <v>0.99507035961237056</v>
      </c>
      <c r="AB152" s="40">
        <f t="shared" si="83"/>
        <v>1</v>
      </c>
    </row>
    <row r="154" spans="1:28" x14ac:dyDescent="0.35">
      <c r="A154" s="3"/>
      <c r="B154" s="52" t="s">
        <v>20</v>
      </c>
      <c r="C154" s="53"/>
      <c r="D154" s="53"/>
      <c r="E154" s="53"/>
      <c r="F154" s="53"/>
      <c r="G154" s="53"/>
      <c r="H154" s="53"/>
      <c r="I154" s="53"/>
      <c r="J154" s="53"/>
      <c r="K154" s="53"/>
      <c r="L154" s="53"/>
      <c r="M154" s="53"/>
      <c r="N154" s="53"/>
      <c r="O154" s="53"/>
      <c r="P154" s="53"/>
      <c r="Q154" s="53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4"/>
    </row>
    <row r="155" spans="1:28" x14ac:dyDescent="0.35">
      <c r="A155" s="4"/>
      <c r="B155" s="46" t="s">
        <v>15</v>
      </c>
      <c r="C155" s="47"/>
      <c r="D155" s="47"/>
      <c r="E155" s="47"/>
      <c r="F155" s="47"/>
      <c r="G155" s="47"/>
      <c r="H155" s="47"/>
      <c r="I155" s="47"/>
      <c r="J155" s="48"/>
      <c r="K155" s="46" t="s">
        <v>25</v>
      </c>
      <c r="L155" s="47"/>
      <c r="M155" s="47"/>
      <c r="N155" s="47"/>
      <c r="O155" s="47"/>
      <c r="P155" s="47"/>
      <c r="Q155" s="47"/>
      <c r="R155" s="47"/>
      <c r="S155" s="48"/>
      <c r="T155" s="46" t="s">
        <v>26</v>
      </c>
      <c r="U155" s="47"/>
      <c r="V155" s="47"/>
      <c r="W155" s="47"/>
      <c r="X155" s="47"/>
      <c r="Y155" s="47"/>
      <c r="Z155" s="47"/>
      <c r="AA155" s="47"/>
      <c r="AB155" s="48"/>
    </row>
    <row r="156" spans="1:28" x14ac:dyDescent="0.35">
      <c r="A156" s="4"/>
      <c r="B156" s="49" t="s">
        <v>12</v>
      </c>
      <c r="C156" s="50"/>
      <c r="D156" s="51"/>
      <c r="E156" s="49" t="s">
        <v>13</v>
      </c>
      <c r="F156" s="50"/>
      <c r="G156" s="51"/>
      <c r="H156" s="50" t="s">
        <v>14</v>
      </c>
      <c r="I156" s="50"/>
      <c r="J156" s="51"/>
      <c r="K156" s="49" t="s">
        <v>12</v>
      </c>
      <c r="L156" s="50"/>
      <c r="M156" s="51"/>
      <c r="N156" s="49" t="s">
        <v>13</v>
      </c>
      <c r="O156" s="50"/>
      <c r="P156" s="51"/>
      <c r="Q156" s="49" t="s">
        <v>14</v>
      </c>
      <c r="R156" s="50"/>
      <c r="S156" s="51"/>
      <c r="T156" s="49" t="s">
        <v>12</v>
      </c>
      <c r="U156" s="50"/>
      <c r="V156" s="51"/>
      <c r="W156" s="49" t="s">
        <v>27</v>
      </c>
      <c r="X156" s="50"/>
      <c r="Y156" s="51"/>
      <c r="Z156" s="50" t="s">
        <v>14</v>
      </c>
      <c r="AA156" s="50"/>
      <c r="AB156" s="51"/>
    </row>
    <row r="157" spans="1:28" x14ac:dyDescent="0.35">
      <c r="A157" s="4"/>
      <c r="B157" s="4" t="s">
        <v>9</v>
      </c>
      <c r="C157" s="1" t="s">
        <v>10</v>
      </c>
      <c r="D157" s="12" t="s">
        <v>11</v>
      </c>
      <c r="E157" s="4" t="s">
        <v>9</v>
      </c>
      <c r="F157" s="1" t="s">
        <v>10</v>
      </c>
      <c r="G157" s="12" t="s">
        <v>11</v>
      </c>
      <c r="H157" s="1" t="s">
        <v>9</v>
      </c>
      <c r="I157" s="1" t="s">
        <v>10</v>
      </c>
      <c r="J157" s="12" t="s">
        <v>11</v>
      </c>
      <c r="K157" s="4" t="s">
        <v>9</v>
      </c>
      <c r="L157" s="1" t="s">
        <v>10</v>
      </c>
      <c r="M157" s="12" t="s">
        <v>11</v>
      </c>
      <c r="N157" s="4" t="s">
        <v>9</v>
      </c>
      <c r="O157" s="1" t="s">
        <v>10</v>
      </c>
      <c r="P157" s="12" t="s">
        <v>11</v>
      </c>
      <c r="Q157" s="4" t="s">
        <v>9</v>
      </c>
      <c r="R157" s="1" t="s">
        <v>10</v>
      </c>
      <c r="S157" s="12" t="s">
        <v>11</v>
      </c>
      <c r="T157" s="4" t="s">
        <v>9</v>
      </c>
      <c r="U157" s="1" t="s">
        <v>10</v>
      </c>
      <c r="V157" s="12" t="s">
        <v>11</v>
      </c>
      <c r="W157" s="4" t="s">
        <v>9</v>
      </c>
      <c r="X157" s="1" t="s">
        <v>10</v>
      </c>
      <c r="Y157" s="12" t="s">
        <v>11</v>
      </c>
      <c r="Z157" s="1" t="s">
        <v>9</v>
      </c>
      <c r="AA157" s="1" t="s">
        <v>10</v>
      </c>
      <c r="AB157" s="12" t="s">
        <v>11</v>
      </c>
    </row>
    <row r="158" spans="1:28" x14ac:dyDescent="0.35">
      <c r="A158" s="7">
        <v>45170</v>
      </c>
      <c r="B158" s="5">
        <v>0</v>
      </c>
      <c r="C158">
        <v>11211.78</v>
      </c>
      <c r="D158" s="6">
        <f>SUM(B158:C158)</f>
        <v>11211.78</v>
      </c>
      <c r="E158" s="13">
        <f>B158/21.42</f>
        <v>0</v>
      </c>
      <c r="F158" s="14">
        <f>C158/30.6</f>
        <v>366.39803921568625</v>
      </c>
      <c r="G158" s="15">
        <f>SUM(E158:F158)</f>
        <v>366.39803921568625</v>
      </c>
      <c r="H158" s="17">
        <f>E158/G158</f>
        <v>0</v>
      </c>
      <c r="I158" s="17">
        <f>F158/G158</f>
        <v>1</v>
      </c>
      <c r="J158" s="18">
        <f>SUM(H158:I158)</f>
        <v>1</v>
      </c>
      <c r="K158" s="5">
        <v>0</v>
      </c>
      <c r="L158">
        <v>3098.37</v>
      </c>
      <c r="M158" s="6">
        <f>SUM(K158:L158)</f>
        <v>3098.37</v>
      </c>
      <c r="N158" s="13">
        <f>K158/19.82</f>
        <v>0</v>
      </c>
      <c r="O158" s="14">
        <f>L158/28.31</f>
        <v>109.44436594842811</v>
      </c>
      <c r="P158" s="15">
        <f>SUM(N158:O158)</f>
        <v>109.44436594842811</v>
      </c>
      <c r="Q158" s="16">
        <f>N158/P158</f>
        <v>0</v>
      </c>
      <c r="R158" s="17">
        <f>O158/P158</f>
        <v>1</v>
      </c>
      <c r="S158" s="18">
        <f>SUM(Q158:R158)</f>
        <v>1</v>
      </c>
      <c r="T158">
        <v>0</v>
      </c>
      <c r="U158">
        <v>5267.61</v>
      </c>
      <c r="V158" s="6">
        <f>SUM(T158:U158)</f>
        <v>5267.61</v>
      </c>
      <c r="W158" s="13">
        <f>T158/11.97</f>
        <v>0</v>
      </c>
      <c r="X158" s="14">
        <f>U158/14.08</f>
        <v>374.12002840909088</v>
      </c>
      <c r="Y158" s="15">
        <f>SUM(W158:X158)</f>
        <v>374.12002840909088</v>
      </c>
      <c r="Z158" s="17">
        <f>W158/Y158</f>
        <v>0</v>
      </c>
      <c r="AA158" s="17">
        <f>X158/Y158</f>
        <v>1</v>
      </c>
      <c r="AB158" s="18">
        <f>SUM(Z158:AA158)</f>
        <v>1</v>
      </c>
    </row>
    <row r="159" spans="1:28" x14ac:dyDescent="0.35">
      <c r="A159" s="7">
        <v>45200</v>
      </c>
      <c r="B159" s="5">
        <v>0</v>
      </c>
      <c r="C159">
        <v>10485.209999999999</v>
      </c>
      <c r="D159" s="6">
        <f t="shared" ref="D159:D188" si="84">SUM(B159:C159)</f>
        <v>10485.209999999999</v>
      </c>
      <c r="E159" s="13">
        <f t="shared" ref="E159:E188" si="85">B159/21.42</f>
        <v>0</v>
      </c>
      <c r="F159" s="14">
        <f t="shared" ref="F159:F188" si="86">C159/30.6</f>
        <v>342.65392156862742</v>
      </c>
      <c r="G159" s="15">
        <f t="shared" ref="G159:G188" si="87">SUM(E159:F159)</f>
        <v>342.65392156862742</v>
      </c>
      <c r="H159" s="17">
        <f t="shared" ref="H159:H188" si="88">E159/G159</f>
        <v>0</v>
      </c>
      <c r="I159" s="17">
        <f t="shared" ref="I159:I188" si="89">F159/G159</f>
        <v>1</v>
      </c>
      <c r="J159" s="18">
        <f t="shared" ref="J159:J188" si="90">SUM(H159:I159)</f>
        <v>1</v>
      </c>
      <c r="K159" s="5">
        <v>0</v>
      </c>
      <c r="L159">
        <v>3777.76</v>
      </c>
      <c r="M159" s="6">
        <f t="shared" ref="M159:M188" si="91">SUM(K159:L159)</f>
        <v>3777.76</v>
      </c>
      <c r="N159" s="13">
        <f t="shared" ref="N159:N188" si="92">K159/19.82</f>
        <v>0</v>
      </c>
      <c r="O159" s="14">
        <f t="shared" ref="O159:O188" si="93">L159/28.31</f>
        <v>133.44259978806076</v>
      </c>
      <c r="P159" s="15">
        <f t="shared" ref="P159:P188" si="94">SUM(N159:O159)</f>
        <v>133.44259978806076</v>
      </c>
      <c r="Q159" s="16">
        <f t="shared" ref="Q159:Q188" si="95">N159/P159</f>
        <v>0</v>
      </c>
      <c r="R159" s="17">
        <f t="shared" ref="R159:R188" si="96">O159/P159</f>
        <v>1</v>
      </c>
      <c r="S159" s="18">
        <f t="shared" ref="S159:S188" si="97">SUM(Q159:R159)</f>
        <v>1</v>
      </c>
      <c r="T159">
        <v>0</v>
      </c>
      <c r="U159">
        <v>5065.5</v>
      </c>
      <c r="V159" s="6">
        <f t="shared" ref="V159:V188" si="98">SUM(T159:U159)</f>
        <v>5065.5</v>
      </c>
      <c r="W159" s="13">
        <f t="shared" ref="W159:W188" si="99">T159/11.97</f>
        <v>0</v>
      </c>
      <c r="X159" s="14">
        <f t="shared" ref="X159:X188" si="100">U159/14.08</f>
        <v>359.765625</v>
      </c>
      <c r="Y159" s="15">
        <f t="shared" ref="Y159:Y188" si="101">SUM(W159:X159)</f>
        <v>359.765625</v>
      </c>
      <c r="Z159" s="17">
        <f t="shared" ref="Z159:Z188" si="102">W159/Y159</f>
        <v>0</v>
      </c>
      <c r="AA159" s="17">
        <f t="shared" ref="AA159:AA188" si="103">X159/Y159</f>
        <v>1</v>
      </c>
      <c r="AB159" s="18">
        <f t="shared" ref="AB159:AB188" si="104">SUM(Z159:AA159)</f>
        <v>1</v>
      </c>
    </row>
    <row r="160" spans="1:28" x14ac:dyDescent="0.35">
      <c r="A160" s="7">
        <v>45231</v>
      </c>
      <c r="B160" s="5">
        <v>0</v>
      </c>
      <c r="C160">
        <v>10494.15</v>
      </c>
      <c r="D160" s="6">
        <f t="shared" si="84"/>
        <v>10494.15</v>
      </c>
      <c r="E160" s="13">
        <f t="shared" si="85"/>
        <v>0</v>
      </c>
      <c r="F160" s="14">
        <f t="shared" si="86"/>
        <v>342.94607843137254</v>
      </c>
      <c r="G160" s="15">
        <f t="shared" si="87"/>
        <v>342.94607843137254</v>
      </c>
      <c r="H160" s="17">
        <f t="shared" si="88"/>
        <v>0</v>
      </c>
      <c r="I160" s="17">
        <f t="shared" si="89"/>
        <v>1</v>
      </c>
      <c r="J160" s="18">
        <f t="shared" si="90"/>
        <v>1</v>
      </c>
      <c r="K160" s="5">
        <v>0</v>
      </c>
      <c r="L160">
        <v>3751.89</v>
      </c>
      <c r="M160" s="6">
        <f t="shared" si="91"/>
        <v>3751.89</v>
      </c>
      <c r="N160" s="13">
        <f t="shared" si="92"/>
        <v>0</v>
      </c>
      <c r="O160" s="14">
        <f t="shared" si="93"/>
        <v>132.528788413988</v>
      </c>
      <c r="P160" s="15">
        <f t="shared" si="94"/>
        <v>132.528788413988</v>
      </c>
      <c r="Q160" s="16">
        <f t="shared" si="95"/>
        <v>0</v>
      </c>
      <c r="R160" s="17">
        <f t="shared" si="96"/>
        <v>1</v>
      </c>
      <c r="S160" s="18">
        <f t="shared" si="97"/>
        <v>1</v>
      </c>
      <c r="T160">
        <v>0</v>
      </c>
      <c r="U160">
        <v>5319.12</v>
      </c>
      <c r="V160" s="6">
        <f t="shared" si="98"/>
        <v>5319.12</v>
      </c>
      <c r="W160" s="13">
        <f t="shared" si="99"/>
        <v>0</v>
      </c>
      <c r="X160" s="14">
        <f t="shared" si="100"/>
        <v>377.77840909090907</v>
      </c>
      <c r="Y160" s="15">
        <f t="shared" si="101"/>
        <v>377.77840909090907</v>
      </c>
      <c r="Z160" s="17">
        <f t="shared" si="102"/>
        <v>0</v>
      </c>
      <c r="AA160" s="17">
        <f t="shared" si="103"/>
        <v>1</v>
      </c>
      <c r="AB160" s="18">
        <f t="shared" si="104"/>
        <v>1</v>
      </c>
    </row>
    <row r="161" spans="1:28" x14ac:dyDescent="0.35">
      <c r="A161" s="7">
        <v>45261</v>
      </c>
      <c r="B161" s="5">
        <v>0</v>
      </c>
      <c r="C161">
        <v>11751.21</v>
      </c>
      <c r="D161" s="6">
        <f t="shared" si="84"/>
        <v>11751.21</v>
      </c>
      <c r="E161" s="13">
        <f t="shared" si="85"/>
        <v>0</v>
      </c>
      <c r="F161" s="14">
        <f t="shared" si="86"/>
        <v>384.02647058823527</v>
      </c>
      <c r="G161" s="15">
        <f t="shared" si="87"/>
        <v>384.02647058823527</v>
      </c>
      <c r="H161" s="17">
        <f t="shared" si="88"/>
        <v>0</v>
      </c>
      <c r="I161" s="17">
        <f t="shared" si="89"/>
        <v>1</v>
      </c>
      <c r="J161" s="18">
        <f t="shared" si="90"/>
        <v>1</v>
      </c>
      <c r="K161" s="5">
        <v>0</v>
      </c>
      <c r="L161">
        <v>3232.54</v>
      </c>
      <c r="M161" s="6">
        <f t="shared" si="91"/>
        <v>3232.54</v>
      </c>
      <c r="N161" s="13">
        <f t="shared" si="92"/>
        <v>0</v>
      </c>
      <c r="O161" s="14">
        <f t="shared" si="93"/>
        <v>114.18368067820559</v>
      </c>
      <c r="P161" s="15">
        <f t="shared" si="94"/>
        <v>114.18368067820559</v>
      </c>
      <c r="Q161" s="16">
        <f t="shared" si="95"/>
        <v>0</v>
      </c>
      <c r="R161" s="17">
        <f t="shared" si="96"/>
        <v>1</v>
      </c>
      <c r="S161" s="18">
        <f t="shared" si="97"/>
        <v>1</v>
      </c>
      <c r="T161">
        <v>0</v>
      </c>
      <c r="U161">
        <v>4369.5600000000004</v>
      </c>
      <c r="V161" s="6">
        <f t="shared" si="98"/>
        <v>4369.5600000000004</v>
      </c>
      <c r="W161" s="13">
        <f t="shared" si="99"/>
        <v>0</v>
      </c>
      <c r="X161" s="14">
        <f t="shared" si="100"/>
        <v>310.33806818181819</v>
      </c>
      <c r="Y161" s="15">
        <f t="shared" si="101"/>
        <v>310.33806818181819</v>
      </c>
      <c r="Z161" s="17">
        <f t="shared" si="102"/>
        <v>0</v>
      </c>
      <c r="AA161" s="17">
        <f t="shared" si="103"/>
        <v>1</v>
      </c>
      <c r="AB161" s="18">
        <f t="shared" si="104"/>
        <v>1</v>
      </c>
    </row>
    <row r="162" spans="1:28" x14ac:dyDescent="0.35">
      <c r="A162" s="7">
        <v>45292</v>
      </c>
      <c r="B162" s="5">
        <v>0</v>
      </c>
      <c r="C162">
        <v>11504.12</v>
      </c>
      <c r="D162" s="6">
        <f t="shared" si="84"/>
        <v>11504.12</v>
      </c>
      <c r="E162" s="13">
        <f t="shared" si="85"/>
        <v>0</v>
      </c>
      <c r="F162" s="14">
        <f t="shared" si="86"/>
        <v>375.95163398692813</v>
      </c>
      <c r="G162" s="15">
        <f t="shared" si="87"/>
        <v>375.95163398692813</v>
      </c>
      <c r="H162" s="17">
        <f t="shared" si="88"/>
        <v>0</v>
      </c>
      <c r="I162" s="17">
        <f t="shared" si="89"/>
        <v>1</v>
      </c>
      <c r="J162" s="18">
        <f t="shared" si="90"/>
        <v>1</v>
      </c>
      <c r="K162" s="5">
        <v>0</v>
      </c>
      <c r="L162">
        <v>3070.14</v>
      </c>
      <c r="M162" s="6">
        <f t="shared" si="91"/>
        <v>3070.14</v>
      </c>
      <c r="N162" s="13">
        <f t="shared" si="92"/>
        <v>0</v>
      </c>
      <c r="O162" s="14">
        <f t="shared" si="93"/>
        <v>108.44719180501589</v>
      </c>
      <c r="P162" s="15">
        <f t="shared" si="94"/>
        <v>108.44719180501589</v>
      </c>
      <c r="Q162" s="16">
        <f t="shared" si="95"/>
        <v>0</v>
      </c>
      <c r="R162" s="17">
        <f t="shared" si="96"/>
        <v>1</v>
      </c>
      <c r="S162" s="18">
        <f t="shared" si="97"/>
        <v>1</v>
      </c>
      <c r="T162">
        <v>0</v>
      </c>
      <c r="U162">
        <v>5296.78</v>
      </c>
      <c r="V162" s="6">
        <f t="shared" si="98"/>
        <v>5296.78</v>
      </c>
      <c r="W162" s="13">
        <f t="shared" si="99"/>
        <v>0</v>
      </c>
      <c r="X162" s="14">
        <f t="shared" si="100"/>
        <v>376.19176136363632</v>
      </c>
      <c r="Y162" s="15">
        <f t="shared" si="101"/>
        <v>376.19176136363632</v>
      </c>
      <c r="Z162" s="17">
        <f t="shared" si="102"/>
        <v>0</v>
      </c>
      <c r="AA162" s="17">
        <f t="shared" si="103"/>
        <v>1</v>
      </c>
      <c r="AB162" s="18">
        <f t="shared" si="104"/>
        <v>1</v>
      </c>
    </row>
    <row r="163" spans="1:28" x14ac:dyDescent="0.35">
      <c r="A163" s="7">
        <v>45323</v>
      </c>
      <c r="B163" s="5">
        <v>0</v>
      </c>
      <c r="C163">
        <v>10656.7</v>
      </c>
      <c r="D163" s="6">
        <f t="shared" si="84"/>
        <v>10656.7</v>
      </c>
      <c r="E163" s="13">
        <f t="shared" si="85"/>
        <v>0</v>
      </c>
      <c r="F163" s="14">
        <f t="shared" si="86"/>
        <v>348.25816993464053</v>
      </c>
      <c r="G163" s="15">
        <f t="shared" si="87"/>
        <v>348.25816993464053</v>
      </c>
      <c r="H163" s="17">
        <f t="shared" si="88"/>
        <v>0</v>
      </c>
      <c r="I163" s="17">
        <f t="shared" si="89"/>
        <v>1</v>
      </c>
      <c r="J163" s="18">
        <f t="shared" si="90"/>
        <v>1</v>
      </c>
      <c r="K163" s="5">
        <v>0</v>
      </c>
      <c r="L163">
        <v>3415.61</v>
      </c>
      <c r="M163" s="6">
        <f t="shared" si="91"/>
        <v>3415.61</v>
      </c>
      <c r="N163" s="13">
        <f t="shared" si="92"/>
        <v>0</v>
      </c>
      <c r="O163" s="14">
        <f t="shared" si="93"/>
        <v>120.65030024726246</v>
      </c>
      <c r="P163" s="15">
        <f t="shared" si="94"/>
        <v>120.65030024726246</v>
      </c>
      <c r="Q163" s="16">
        <f t="shared" si="95"/>
        <v>0</v>
      </c>
      <c r="R163" s="17">
        <f t="shared" si="96"/>
        <v>1</v>
      </c>
      <c r="S163" s="18">
        <f t="shared" si="97"/>
        <v>1</v>
      </c>
      <c r="T163">
        <v>0</v>
      </c>
      <c r="U163">
        <v>4113.74</v>
      </c>
      <c r="V163" s="6">
        <f t="shared" si="98"/>
        <v>4113.74</v>
      </c>
      <c r="W163" s="13">
        <f t="shared" si="99"/>
        <v>0</v>
      </c>
      <c r="X163" s="14">
        <f t="shared" si="100"/>
        <v>292.16903409090907</v>
      </c>
      <c r="Y163" s="15">
        <f t="shared" si="101"/>
        <v>292.16903409090907</v>
      </c>
      <c r="Z163" s="17">
        <f t="shared" si="102"/>
        <v>0</v>
      </c>
      <c r="AA163" s="17">
        <f t="shared" si="103"/>
        <v>1</v>
      </c>
      <c r="AB163" s="18">
        <f t="shared" si="104"/>
        <v>1</v>
      </c>
    </row>
    <row r="164" spans="1:28" x14ac:dyDescent="0.35">
      <c r="A164" s="7">
        <v>45352</v>
      </c>
      <c r="B164" s="5">
        <v>0</v>
      </c>
      <c r="C164">
        <v>11235.53</v>
      </c>
      <c r="D164" s="6">
        <f t="shared" si="84"/>
        <v>11235.53</v>
      </c>
      <c r="E164" s="13">
        <f t="shared" si="85"/>
        <v>0</v>
      </c>
      <c r="F164" s="14">
        <f t="shared" si="86"/>
        <v>367.17418300653594</v>
      </c>
      <c r="G164" s="15">
        <f t="shared" si="87"/>
        <v>367.17418300653594</v>
      </c>
      <c r="H164" s="17">
        <f t="shared" si="88"/>
        <v>0</v>
      </c>
      <c r="I164" s="17">
        <f t="shared" si="89"/>
        <v>1</v>
      </c>
      <c r="J164" s="18">
        <f t="shared" si="90"/>
        <v>1</v>
      </c>
      <c r="K164" s="5">
        <v>0</v>
      </c>
      <c r="L164">
        <v>4093.29</v>
      </c>
      <c r="M164" s="6">
        <f t="shared" si="91"/>
        <v>4093.29</v>
      </c>
      <c r="N164" s="13">
        <f t="shared" si="92"/>
        <v>0</v>
      </c>
      <c r="O164" s="14">
        <f t="shared" si="93"/>
        <v>144.58813140233133</v>
      </c>
      <c r="P164" s="15">
        <f t="shared" si="94"/>
        <v>144.58813140233133</v>
      </c>
      <c r="Q164" s="16">
        <f t="shared" si="95"/>
        <v>0</v>
      </c>
      <c r="R164" s="17">
        <f t="shared" si="96"/>
        <v>1</v>
      </c>
      <c r="S164" s="18">
        <f t="shared" si="97"/>
        <v>1</v>
      </c>
      <c r="T164">
        <v>0</v>
      </c>
      <c r="U164">
        <v>5578.87</v>
      </c>
      <c r="V164" s="6">
        <f t="shared" si="98"/>
        <v>5578.87</v>
      </c>
      <c r="W164" s="13">
        <f t="shared" si="99"/>
        <v>0</v>
      </c>
      <c r="X164" s="14">
        <f t="shared" si="100"/>
        <v>396.2265625</v>
      </c>
      <c r="Y164" s="15">
        <f t="shared" si="101"/>
        <v>396.2265625</v>
      </c>
      <c r="Z164" s="17">
        <f t="shared" si="102"/>
        <v>0</v>
      </c>
      <c r="AA164" s="17">
        <f t="shared" si="103"/>
        <v>1</v>
      </c>
      <c r="AB164" s="18">
        <f t="shared" si="104"/>
        <v>1</v>
      </c>
    </row>
    <row r="165" spans="1:28" x14ac:dyDescent="0.35">
      <c r="A165" s="7">
        <v>45383</v>
      </c>
      <c r="B165" s="5">
        <v>0</v>
      </c>
      <c r="C165">
        <v>12564.8</v>
      </c>
      <c r="D165" s="6">
        <f t="shared" si="84"/>
        <v>12564.8</v>
      </c>
      <c r="E165" s="13">
        <f t="shared" si="85"/>
        <v>0</v>
      </c>
      <c r="F165" s="14">
        <f t="shared" si="86"/>
        <v>410.61437908496725</v>
      </c>
      <c r="G165" s="15">
        <f t="shared" si="87"/>
        <v>410.61437908496725</v>
      </c>
      <c r="H165" s="17">
        <f t="shared" si="88"/>
        <v>0</v>
      </c>
      <c r="I165" s="17">
        <f t="shared" si="89"/>
        <v>1</v>
      </c>
      <c r="J165" s="18">
        <f t="shared" si="90"/>
        <v>1</v>
      </c>
      <c r="K165" s="5">
        <v>0</v>
      </c>
      <c r="L165">
        <v>2945.39</v>
      </c>
      <c r="M165" s="6">
        <f t="shared" si="91"/>
        <v>2945.39</v>
      </c>
      <c r="N165" s="13">
        <f t="shared" si="92"/>
        <v>0</v>
      </c>
      <c r="O165" s="14">
        <f t="shared" si="93"/>
        <v>104.04062168844931</v>
      </c>
      <c r="P165" s="15">
        <f t="shared" si="94"/>
        <v>104.04062168844931</v>
      </c>
      <c r="Q165" s="16">
        <f t="shared" si="95"/>
        <v>0</v>
      </c>
      <c r="R165" s="17">
        <f t="shared" si="96"/>
        <v>1</v>
      </c>
      <c r="S165" s="18">
        <f t="shared" si="97"/>
        <v>1</v>
      </c>
      <c r="T165">
        <v>0</v>
      </c>
      <c r="U165">
        <v>6027.31</v>
      </c>
      <c r="V165" s="6">
        <f t="shared" si="98"/>
        <v>6027.31</v>
      </c>
      <c r="W165" s="13">
        <f t="shared" si="99"/>
        <v>0</v>
      </c>
      <c r="X165" s="14">
        <f t="shared" si="100"/>
        <v>428.07599431818187</v>
      </c>
      <c r="Y165" s="15">
        <f t="shared" si="101"/>
        <v>428.07599431818187</v>
      </c>
      <c r="Z165" s="17">
        <f t="shared" si="102"/>
        <v>0</v>
      </c>
      <c r="AA165" s="17">
        <f t="shared" si="103"/>
        <v>1</v>
      </c>
      <c r="AB165" s="18">
        <f t="shared" si="104"/>
        <v>1</v>
      </c>
    </row>
    <row r="166" spans="1:28" x14ac:dyDescent="0.35">
      <c r="A166" s="7">
        <v>45413</v>
      </c>
      <c r="B166" s="5">
        <v>0</v>
      </c>
      <c r="C166">
        <v>14094.81</v>
      </c>
      <c r="D166" s="6">
        <f t="shared" si="84"/>
        <v>14094.81</v>
      </c>
      <c r="E166" s="13">
        <f t="shared" si="85"/>
        <v>0</v>
      </c>
      <c r="F166" s="14">
        <f t="shared" si="86"/>
        <v>460.61470588235289</v>
      </c>
      <c r="G166" s="15">
        <f t="shared" si="87"/>
        <v>460.61470588235289</v>
      </c>
      <c r="H166" s="17">
        <f t="shared" si="88"/>
        <v>0</v>
      </c>
      <c r="I166" s="17">
        <f t="shared" si="89"/>
        <v>1</v>
      </c>
      <c r="J166" s="18">
        <f t="shared" si="90"/>
        <v>1</v>
      </c>
      <c r="K166" s="5">
        <v>0</v>
      </c>
      <c r="L166">
        <v>4372.34</v>
      </c>
      <c r="M166" s="6">
        <f t="shared" si="91"/>
        <v>4372.34</v>
      </c>
      <c r="N166" s="13">
        <f t="shared" si="92"/>
        <v>0</v>
      </c>
      <c r="O166" s="14">
        <f t="shared" si="93"/>
        <v>154.44507241257509</v>
      </c>
      <c r="P166" s="15">
        <f t="shared" si="94"/>
        <v>154.44507241257509</v>
      </c>
      <c r="Q166" s="16">
        <f t="shared" si="95"/>
        <v>0</v>
      </c>
      <c r="R166" s="17">
        <f t="shared" si="96"/>
        <v>1</v>
      </c>
      <c r="S166" s="18">
        <f t="shared" si="97"/>
        <v>1</v>
      </c>
      <c r="T166">
        <v>0</v>
      </c>
      <c r="U166">
        <v>5013.3900000000003</v>
      </c>
      <c r="V166" s="6">
        <f t="shared" si="98"/>
        <v>5013.3900000000003</v>
      </c>
      <c r="W166" s="13">
        <f t="shared" si="99"/>
        <v>0</v>
      </c>
      <c r="X166" s="14">
        <f t="shared" si="100"/>
        <v>356.06463068181819</v>
      </c>
      <c r="Y166" s="15">
        <f t="shared" si="101"/>
        <v>356.06463068181819</v>
      </c>
      <c r="Z166" s="17">
        <f t="shared" si="102"/>
        <v>0</v>
      </c>
      <c r="AA166" s="17">
        <f t="shared" si="103"/>
        <v>1</v>
      </c>
      <c r="AB166" s="18">
        <f t="shared" si="104"/>
        <v>1</v>
      </c>
    </row>
    <row r="167" spans="1:28" x14ac:dyDescent="0.35">
      <c r="A167" s="7">
        <v>45444</v>
      </c>
      <c r="B167" s="5">
        <v>0</v>
      </c>
      <c r="C167">
        <v>11149.9</v>
      </c>
      <c r="D167" s="6">
        <f t="shared" si="84"/>
        <v>11149.9</v>
      </c>
      <c r="E167" s="13">
        <f t="shared" si="85"/>
        <v>0</v>
      </c>
      <c r="F167" s="14">
        <f t="shared" si="86"/>
        <v>364.37581699346401</v>
      </c>
      <c r="G167" s="15">
        <f t="shared" si="87"/>
        <v>364.37581699346401</v>
      </c>
      <c r="H167" s="17">
        <f t="shared" si="88"/>
        <v>0</v>
      </c>
      <c r="I167" s="17">
        <f t="shared" si="89"/>
        <v>1</v>
      </c>
      <c r="J167" s="18">
        <f t="shared" si="90"/>
        <v>1</v>
      </c>
      <c r="K167" s="5">
        <v>0</v>
      </c>
      <c r="L167">
        <v>3947.7</v>
      </c>
      <c r="M167" s="6">
        <f t="shared" si="91"/>
        <v>3947.7</v>
      </c>
      <c r="N167" s="13">
        <f t="shared" si="92"/>
        <v>0</v>
      </c>
      <c r="O167" s="14">
        <f t="shared" si="93"/>
        <v>139.44542564464854</v>
      </c>
      <c r="P167" s="15">
        <f t="shared" si="94"/>
        <v>139.44542564464854</v>
      </c>
      <c r="Q167" s="16">
        <f t="shared" si="95"/>
        <v>0</v>
      </c>
      <c r="R167" s="17">
        <f t="shared" si="96"/>
        <v>1</v>
      </c>
      <c r="S167" s="18">
        <f t="shared" si="97"/>
        <v>1</v>
      </c>
      <c r="T167">
        <v>0</v>
      </c>
      <c r="U167">
        <v>4689.53</v>
      </c>
      <c r="V167" s="6">
        <f t="shared" si="98"/>
        <v>4689.53</v>
      </c>
      <c r="W167" s="13">
        <f t="shared" si="99"/>
        <v>0</v>
      </c>
      <c r="X167" s="14">
        <f t="shared" si="100"/>
        <v>333.06321022727269</v>
      </c>
      <c r="Y167" s="15">
        <f t="shared" si="101"/>
        <v>333.06321022727269</v>
      </c>
      <c r="Z167" s="17">
        <f t="shared" si="102"/>
        <v>0</v>
      </c>
      <c r="AA167" s="17">
        <f t="shared" si="103"/>
        <v>1</v>
      </c>
      <c r="AB167" s="18">
        <f t="shared" si="104"/>
        <v>1</v>
      </c>
    </row>
    <row r="168" spans="1:28" x14ac:dyDescent="0.35">
      <c r="A168" s="7">
        <v>45474</v>
      </c>
      <c r="B168" s="5">
        <v>0</v>
      </c>
      <c r="C168">
        <v>13109.23</v>
      </c>
      <c r="D168" s="6">
        <f t="shared" si="84"/>
        <v>13109.23</v>
      </c>
      <c r="E168" s="13">
        <f t="shared" si="85"/>
        <v>0</v>
      </c>
      <c r="F168" s="14">
        <f t="shared" si="86"/>
        <v>428.40620915032679</v>
      </c>
      <c r="G168" s="15">
        <f t="shared" si="87"/>
        <v>428.40620915032679</v>
      </c>
      <c r="H168" s="17">
        <f t="shared" si="88"/>
        <v>0</v>
      </c>
      <c r="I168" s="17">
        <f t="shared" si="89"/>
        <v>1</v>
      </c>
      <c r="J168" s="18">
        <f t="shared" si="90"/>
        <v>1</v>
      </c>
      <c r="K168" s="5">
        <v>0</v>
      </c>
      <c r="L168">
        <v>3664.63</v>
      </c>
      <c r="M168" s="6">
        <f t="shared" si="91"/>
        <v>3664.63</v>
      </c>
      <c r="N168" s="13">
        <f t="shared" si="92"/>
        <v>0</v>
      </c>
      <c r="O168" s="14">
        <f t="shared" si="93"/>
        <v>129.44648534086895</v>
      </c>
      <c r="P168" s="15">
        <f t="shared" si="94"/>
        <v>129.44648534086895</v>
      </c>
      <c r="Q168" s="16">
        <f t="shared" si="95"/>
        <v>0</v>
      </c>
      <c r="R168" s="17">
        <f t="shared" si="96"/>
        <v>1</v>
      </c>
      <c r="S168" s="18">
        <f t="shared" si="97"/>
        <v>1</v>
      </c>
      <c r="T168">
        <v>0</v>
      </c>
      <c r="U168">
        <v>6576.58</v>
      </c>
      <c r="V168" s="6">
        <f t="shared" si="98"/>
        <v>6576.58</v>
      </c>
      <c r="W168" s="13">
        <f t="shared" si="99"/>
        <v>0</v>
      </c>
      <c r="X168" s="14">
        <f t="shared" si="100"/>
        <v>467.08664772727275</v>
      </c>
      <c r="Y168" s="15">
        <f t="shared" si="101"/>
        <v>467.08664772727275</v>
      </c>
      <c r="Z168" s="17">
        <f t="shared" si="102"/>
        <v>0</v>
      </c>
      <c r="AA168" s="17">
        <f t="shared" si="103"/>
        <v>1</v>
      </c>
      <c r="AB168" s="18">
        <f t="shared" si="104"/>
        <v>1</v>
      </c>
    </row>
    <row r="169" spans="1:28" x14ac:dyDescent="0.35">
      <c r="A169" s="7">
        <v>45505</v>
      </c>
      <c r="B169" s="5">
        <v>0</v>
      </c>
      <c r="C169">
        <v>13800.48</v>
      </c>
      <c r="D169" s="6">
        <f t="shared" si="84"/>
        <v>13800.48</v>
      </c>
      <c r="E169" s="13">
        <f t="shared" si="85"/>
        <v>0</v>
      </c>
      <c r="F169" s="14">
        <f t="shared" si="86"/>
        <v>450.9960784313725</v>
      </c>
      <c r="G169" s="15">
        <f t="shared" si="87"/>
        <v>450.9960784313725</v>
      </c>
      <c r="H169" s="17">
        <f t="shared" si="88"/>
        <v>0</v>
      </c>
      <c r="I169" s="17">
        <f t="shared" si="89"/>
        <v>1</v>
      </c>
      <c r="J169" s="18">
        <f t="shared" si="90"/>
        <v>1</v>
      </c>
      <c r="K169" s="5">
        <v>19.829999999999998</v>
      </c>
      <c r="L169">
        <v>3624.95</v>
      </c>
      <c r="M169" s="6">
        <f t="shared" si="91"/>
        <v>3644.7799999999997</v>
      </c>
      <c r="N169" s="13">
        <f t="shared" si="92"/>
        <v>1.0005045408678102</v>
      </c>
      <c r="O169" s="14">
        <f t="shared" si="93"/>
        <v>128.04486047333097</v>
      </c>
      <c r="P169" s="15">
        <f t="shared" si="94"/>
        <v>129.04536501419878</v>
      </c>
      <c r="Q169" s="16">
        <f t="shared" si="95"/>
        <v>7.7531226383661693E-3</v>
      </c>
      <c r="R169" s="17">
        <f t="shared" si="96"/>
        <v>0.99224687736163386</v>
      </c>
      <c r="S169" s="18">
        <f t="shared" si="97"/>
        <v>1</v>
      </c>
      <c r="T169">
        <v>0</v>
      </c>
      <c r="U169">
        <v>4478.3100000000004</v>
      </c>
      <c r="V169" s="6">
        <f t="shared" si="98"/>
        <v>4478.3100000000004</v>
      </c>
      <c r="W169" s="13">
        <f t="shared" si="99"/>
        <v>0</v>
      </c>
      <c r="X169" s="14">
        <f t="shared" si="100"/>
        <v>318.06178977272731</v>
      </c>
      <c r="Y169" s="15">
        <f t="shared" si="101"/>
        <v>318.06178977272731</v>
      </c>
      <c r="Z169" s="17">
        <f t="shared" si="102"/>
        <v>0</v>
      </c>
      <c r="AA169" s="17">
        <f t="shared" si="103"/>
        <v>1</v>
      </c>
      <c r="AB169" s="18">
        <f t="shared" si="104"/>
        <v>1</v>
      </c>
    </row>
    <row r="170" spans="1:28" x14ac:dyDescent="0.35">
      <c r="A170" s="7">
        <v>45536</v>
      </c>
      <c r="B170" s="5">
        <v>47.24</v>
      </c>
      <c r="C170">
        <v>11468.04</v>
      </c>
      <c r="D170" s="6">
        <f t="shared" si="84"/>
        <v>11515.28</v>
      </c>
      <c r="E170" s="13">
        <f t="shared" si="85"/>
        <v>2.2054154995331463</v>
      </c>
      <c r="F170" s="14">
        <f t="shared" si="86"/>
        <v>374.77254901960788</v>
      </c>
      <c r="G170" s="15">
        <f t="shared" si="87"/>
        <v>376.97796451914104</v>
      </c>
      <c r="H170" s="17">
        <f t="shared" si="88"/>
        <v>5.8502504313383188E-3</v>
      </c>
      <c r="I170" s="17">
        <f t="shared" si="89"/>
        <v>0.99414974956866164</v>
      </c>
      <c r="J170" s="18">
        <f t="shared" si="90"/>
        <v>1</v>
      </c>
      <c r="K170" s="5">
        <v>0</v>
      </c>
      <c r="L170">
        <v>3528.55</v>
      </c>
      <c r="M170" s="6">
        <f t="shared" si="91"/>
        <v>3528.55</v>
      </c>
      <c r="N170" s="13">
        <f t="shared" si="92"/>
        <v>0</v>
      </c>
      <c r="O170" s="14">
        <f t="shared" si="93"/>
        <v>124.63970328505829</v>
      </c>
      <c r="P170" s="15">
        <f t="shared" si="94"/>
        <v>124.63970328505829</v>
      </c>
      <c r="Q170" s="16">
        <f t="shared" si="95"/>
        <v>0</v>
      </c>
      <c r="R170" s="17">
        <f t="shared" si="96"/>
        <v>1</v>
      </c>
      <c r="S170" s="18">
        <f t="shared" si="97"/>
        <v>1</v>
      </c>
      <c r="T170">
        <v>0</v>
      </c>
      <c r="U170">
        <v>6196.27</v>
      </c>
      <c r="V170" s="6">
        <f t="shared" si="98"/>
        <v>6196.27</v>
      </c>
      <c r="W170" s="13">
        <f t="shared" si="99"/>
        <v>0</v>
      </c>
      <c r="X170" s="14">
        <f t="shared" si="100"/>
        <v>440.07599431818187</v>
      </c>
      <c r="Y170" s="15">
        <f t="shared" si="101"/>
        <v>440.07599431818187</v>
      </c>
      <c r="Z170" s="17">
        <f t="shared" si="102"/>
        <v>0</v>
      </c>
      <c r="AA170" s="17">
        <f t="shared" si="103"/>
        <v>1</v>
      </c>
      <c r="AB170" s="18">
        <f t="shared" si="104"/>
        <v>1</v>
      </c>
    </row>
    <row r="171" spans="1:28" x14ac:dyDescent="0.35">
      <c r="A171" s="7">
        <v>45566</v>
      </c>
      <c r="B171" s="5">
        <v>55.82</v>
      </c>
      <c r="C171">
        <v>12999.56</v>
      </c>
      <c r="D171" s="6">
        <f t="shared" si="84"/>
        <v>13055.38</v>
      </c>
      <c r="E171" s="13">
        <f t="shared" si="85"/>
        <v>2.6059757236227821</v>
      </c>
      <c r="F171" s="14">
        <f t="shared" si="86"/>
        <v>424.82222222222219</v>
      </c>
      <c r="G171" s="15">
        <f t="shared" si="87"/>
        <v>427.428197945845</v>
      </c>
      <c r="H171" s="17">
        <f t="shared" si="88"/>
        <v>6.0968736647387927E-3</v>
      </c>
      <c r="I171" s="17">
        <f t="shared" si="89"/>
        <v>0.99390312633526112</v>
      </c>
      <c r="J171" s="18">
        <f t="shared" si="90"/>
        <v>0.99999999999999989</v>
      </c>
      <c r="K171" s="5">
        <v>0</v>
      </c>
      <c r="L171">
        <v>3036.08</v>
      </c>
      <c r="M171" s="6">
        <f t="shared" si="91"/>
        <v>3036.08</v>
      </c>
      <c r="N171" s="13">
        <f t="shared" si="92"/>
        <v>0</v>
      </c>
      <c r="O171" s="14">
        <f t="shared" si="93"/>
        <v>107.24408336276935</v>
      </c>
      <c r="P171" s="15">
        <f t="shared" si="94"/>
        <v>107.24408336276935</v>
      </c>
      <c r="Q171" s="16">
        <f t="shared" si="95"/>
        <v>0</v>
      </c>
      <c r="R171" s="17">
        <f t="shared" si="96"/>
        <v>1</v>
      </c>
      <c r="S171" s="18">
        <f t="shared" si="97"/>
        <v>1</v>
      </c>
      <c r="T171">
        <v>0</v>
      </c>
      <c r="U171">
        <v>6787.79</v>
      </c>
      <c r="V171" s="6">
        <f t="shared" si="98"/>
        <v>6787.79</v>
      </c>
      <c r="W171" s="13">
        <f t="shared" si="99"/>
        <v>0</v>
      </c>
      <c r="X171" s="14">
        <f t="shared" si="100"/>
        <v>482.08735795454544</v>
      </c>
      <c r="Y171" s="15">
        <f t="shared" si="101"/>
        <v>482.08735795454544</v>
      </c>
      <c r="Z171" s="17">
        <f t="shared" si="102"/>
        <v>0</v>
      </c>
      <c r="AA171" s="17">
        <f t="shared" si="103"/>
        <v>1</v>
      </c>
      <c r="AB171" s="18">
        <f t="shared" si="104"/>
        <v>1</v>
      </c>
    </row>
    <row r="172" spans="1:28" x14ac:dyDescent="0.35">
      <c r="A172" s="7">
        <v>45597</v>
      </c>
      <c r="B172" s="5">
        <v>21.43</v>
      </c>
      <c r="C172">
        <v>13250.04</v>
      </c>
      <c r="D172" s="6">
        <f t="shared" si="84"/>
        <v>13271.470000000001</v>
      </c>
      <c r="E172" s="13">
        <f t="shared" si="85"/>
        <v>1.0004668534080299</v>
      </c>
      <c r="F172" s="14">
        <f t="shared" si="86"/>
        <v>433.00784313725489</v>
      </c>
      <c r="G172" s="15">
        <f t="shared" si="87"/>
        <v>434.00830999066295</v>
      </c>
      <c r="H172" s="17">
        <f t="shared" si="88"/>
        <v>2.3051790262484913E-3</v>
      </c>
      <c r="I172" s="17">
        <f t="shared" si="89"/>
        <v>0.9976948209737514</v>
      </c>
      <c r="J172" s="18">
        <f t="shared" si="90"/>
        <v>0.99999999999999989</v>
      </c>
      <c r="K172" s="5">
        <v>0</v>
      </c>
      <c r="L172">
        <v>4140.28</v>
      </c>
      <c r="M172" s="6">
        <f t="shared" si="91"/>
        <v>4140.28</v>
      </c>
      <c r="N172" s="13">
        <f t="shared" si="92"/>
        <v>0</v>
      </c>
      <c r="O172" s="14">
        <f t="shared" si="93"/>
        <v>146.24796891557753</v>
      </c>
      <c r="P172" s="15">
        <f t="shared" si="94"/>
        <v>146.24796891557753</v>
      </c>
      <c r="Q172" s="16">
        <f t="shared" si="95"/>
        <v>0</v>
      </c>
      <c r="R172" s="17">
        <f t="shared" si="96"/>
        <v>1</v>
      </c>
      <c r="S172" s="18">
        <f t="shared" si="97"/>
        <v>1</v>
      </c>
      <c r="T172">
        <v>0</v>
      </c>
      <c r="U172">
        <v>5900.67</v>
      </c>
      <c r="V172" s="6">
        <f t="shared" si="98"/>
        <v>5900.67</v>
      </c>
      <c r="W172" s="13">
        <f t="shared" si="99"/>
        <v>0</v>
      </c>
      <c r="X172" s="14">
        <f t="shared" si="100"/>
        <v>419.08167613636363</v>
      </c>
      <c r="Y172" s="15">
        <f t="shared" si="101"/>
        <v>419.08167613636363</v>
      </c>
      <c r="Z172" s="17">
        <f t="shared" si="102"/>
        <v>0</v>
      </c>
      <c r="AA172" s="17">
        <f t="shared" si="103"/>
        <v>1</v>
      </c>
      <c r="AB172" s="18">
        <f t="shared" si="104"/>
        <v>1</v>
      </c>
    </row>
    <row r="173" spans="1:28" x14ac:dyDescent="0.35">
      <c r="A173" s="7">
        <v>45627</v>
      </c>
      <c r="B173" s="5">
        <v>1578.2</v>
      </c>
      <c r="C173">
        <v>10861.7</v>
      </c>
      <c r="D173" s="6">
        <f t="shared" si="84"/>
        <v>12439.900000000001</v>
      </c>
      <c r="E173" s="13">
        <f t="shared" si="85"/>
        <v>73.678804855275445</v>
      </c>
      <c r="F173" s="14">
        <f t="shared" si="86"/>
        <v>354.9575163398693</v>
      </c>
      <c r="G173" s="15">
        <f t="shared" si="87"/>
        <v>428.63632119514477</v>
      </c>
      <c r="H173" s="17">
        <f t="shared" si="88"/>
        <v>0.17189118423245281</v>
      </c>
      <c r="I173" s="17">
        <f t="shared" si="89"/>
        <v>0.82810881576754714</v>
      </c>
      <c r="J173" s="18">
        <f t="shared" si="90"/>
        <v>1</v>
      </c>
      <c r="K173" s="5">
        <v>0</v>
      </c>
      <c r="L173">
        <v>3381.28</v>
      </c>
      <c r="M173" s="6">
        <f t="shared" si="91"/>
        <v>3381.28</v>
      </c>
      <c r="N173" s="13">
        <f t="shared" si="92"/>
        <v>0</v>
      </c>
      <c r="O173" s="14">
        <f t="shared" si="93"/>
        <v>119.43765453903215</v>
      </c>
      <c r="P173" s="15">
        <f t="shared" si="94"/>
        <v>119.43765453903215</v>
      </c>
      <c r="Q173" s="16">
        <f t="shared" si="95"/>
        <v>0</v>
      </c>
      <c r="R173" s="17">
        <f t="shared" si="96"/>
        <v>1</v>
      </c>
      <c r="S173" s="18">
        <f t="shared" si="97"/>
        <v>1</v>
      </c>
      <c r="T173">
        <v>0</v>
      </c>
      <c r="U173">
        <v>5238.7</v>
      </c>
      <c r="V173" s="6">
        <f t="shared" si="98"/>
        <v>5238.7</v>
      </c>
      <c r="W173" s="13">
        <f t="shared" si="99"/>
        <v>0</v>
      </c>
      <c r="X173" s="14">
        <f t="shared" si="100"/>
        <v>372.06676136363637</v>
      </c>
      <c r="Y173" s="15">
        <f t="shared" si="101"/>
        <v>372.06676136363637</v>
      </c>
      <c r="Z173" s="17">
        <f t="shared" si="102"/>
        <v>0</v>
      </c>
      <c r="AA173" s="17">
        <f t="shared" si="103"/>
        <v>1</v>
      </c>
      <c r="AB173" s="18">
        <f t="shared" si="104"/>
        <v>1</v>
      </c>
    </row>
    <row r="174" spans="1:28" x14ac:dyDescent="0.35">
      <c r="A174" s="7">
        <v>45658</v>
      </c>
      <c r="B174" s="5">
        <v>3703.59</v>
      </c>
      <c r="C174">
        <v>7825.11</v>
      </c>
      <c r="D174" s="6">
        <f t="shared" si="84"/>
        <v>11528.7</v>
      </c>
      <c r="E174" s="13">
        <f t="shared" si="85"/>
        <v>172.90336134453781</v>
      </c>
      <c r="F174" s="14">
        <f t="shared" si="86"/>
        <v>255.72254901960781</v>
      </c>
      <c r="G174" s="15">
        <f t="shared" si="87"/>
        <v>428.62591036414562</v>
      </c>
      <c r="H174" s="17">
        <f t="shared" si="88"/>
        <v>0.40338989585964402</v>
      </c>
      <c r="I174" s="17">
        <f t="shared" si="89"/>
        <v>0.59661010414035598</v>
      </c>
      <c r="J174" s="18">
        <f t="shared" si="90"/>
        <v>1</v>
      </c>
      <c r="K174" s="5">
        <v>0</v>
      </c>
      <c r="L174">
        <v>3947.66</v>
      </c>
      <c r="M174" s="6">
        <f t="shared" si="91"/>
        <v>3947.66</v>
      </c>
      <c r="N174" s="13">
        <f t="shared" si="92"/>
        <v>0</v>
      </c>
      <c r="O174" s="14">
        <f t="shared" si="93"/>
        <v>139.44401271635465</v>
      </c>
      <c r="P174" s="15">
        <f t="shared" si="94"/>
        <v>139.44401271635465</v>
      </c>
      <c r="Q174" s="16">
        <f t="shared" si="95"/>
        <v>0</v>
      </c>
      <c r="R174" s="17">
        <f t="shared" si="96"/>
        <v>1</v>
      </c>
      <c r="S174" s="18">
        <f t="shared" si="97"/>
        <v>1</v>
      </c>
      <c r="T174">
        <v>0</v>
      </c>
      <c r="U174">
        <v>5252.87</v>
      </c>
      <c r="V174" s="6">
        <f t="shared" si="98"/>
        <v>5252.87</v>
      </c>
      <c r="W174" s="13">
        <f t="shared" si="99"/>
        <v>0</v>
      </c>
      <c r="X174" s="14">
        <f t="shared" si="100"/>
        <v>373.07315340909088</v>
      </c>
      <c r="Y174" s="15">
        <f t="shared" si="101"/>
        <v>373.07315340909088</v>
      </c>
      <c r="Z174" s="17">
        <f t="shared" si="102"/>
        <v>0</v>
      </c>
      <c r="AA174" s="17">
        <f t="shared" si="103"/>
        <v>1</v>
      </c>
      <c r="AB174" s="18">
        <f t="shared" si="104"/>
        <v>1</v>
      </c>
    </row>
    <row r="175" spans="1:28" x14ac:dyDescent="0.35">
      <c r="A175" s="7">
        <v>45689</v>
      </c>
      <c r="B175" s="5">
        <v>3815.39</v>
      </c>
      <c r="C175">
        <v>6968.02</v>
      </c>
      <c r="D175" s="6">
        <f t="shared" si="84"/>
        <v>10783.41</v>
      </c>
      <c r="E175" s="13">
        <f t="shared" si="85"/>
        <v>178.12278244631185</v>
      </c>
      <c r="F175" s="14">
        <f t="shared" si="86"/>
        <v>227.71307189542483</v>
      </c>
      <c r="G175" s="15">
        <f t="shared" si="87"/>
        <v>405.83585434173665</v>
      </c>
      <c r="H175" s="17">
        <f t="shared" si="88"/>
        <v>0.4389035136760549</v>
      </c>
      <c r="I175" s="17">
        <f t="shared" si="89"/>
        <v>0.56109648632394515</v>
      </c>
      <c r="J175" s="18">
        <f t="shared" si="90"/>
        <v>1</v>
      </c>
      <c r="K175" s="5">
        <v>0</v>
      </c>
      <c r="L175">
        <v>2871.54</v>
      </c>
      <c r="M175" s="6">
        <f t="shared" si="91"/>
        <v>2871.54</v>
      </c>
      <c r="N175" s="13">
        <f t="shared" si="92"/>
        <v>0</v>
      </c>
      <c r="O175" s="14">
        <f t="shared" si="93"/>
        <v>101.43200282585659</v>
      </c>
      <c r="P175" s="15">
        <f t="shared" si="94"/>
        <v>101.43200282585659</v>
      </c>
      <c r="Q175" s="16">
        <f t="shared" si="95"/>
        <v>0</v>
      </c>
      <c r="R175" s="17">
        <f t="shared" si="96"/>
        <v>1</v>
      </c>
      <c r="S175" s="18">
        <f t="shared" si="97"/>
        <v>1</v>
      </c>
      <c r="T175">
        <v>0</v>
      </c>
      <c r="U175">
        <v>5210.54</v>
      </c>
      <c r="V175" s="6">
        <f t="shared" si="98"/>
        <v>5210.54</v>
      </c>
      <c r="W175" s="13">
        <f t="shared" si="99"/>
        <v>0</v>
      </c>
      <c r="X175" s="14">
        <f t="shared" si="100"/>
        <v>370.06676136363637</v>
      </c>
      <c r="Y175" s="15">
        <f t="shared" si="101"/>
        <v>370.06676136363637</v>
      </c>
      <c r="Z175" s="17">
        <f t="shared" si="102"/>
        <v>0</v>
      </c>
      <c r="AA175" s="17">
        <f t="shared" si="103"/>
        <v>1</v>
      </c>
      <c r="AB175" s="18">
        <f t="shared" si="104"/>
        <v>1</v>
      </c>
    </row>
    <row r="176" spans="1:28" x14ac:dyDescent="0.35">
      <c r="A176" s="7">
        <v>45717</v>
      </c>
      <c r="B176" s="5">
        <v>5024.28</v>
      </c>
      <c r="C176">
        <v>5577.77</v>
      </c>
      <c r="D176" s="6">
        <f t="shared" si="84"/>
        <v>10602.05</v>
      </c>
      <c r="E176" s="13">
        <f t="shared" si="85"/>
        <v>234.56022408963582</v>
      </c>
      <c r="F176" s="14">
        <f t="shared" si="86"/>
        <v>182.28006535947713</v>
      </c>
      <c r="G176" s="15">
        <f t="shared" si="87"/>
        <v>416.84028944911296</v>
      </c>
      <c r="H176" s="17">
        <f t="shared" si="88"/>
        <v>0.56271005952813602</v>
      </c>
      <c r="I176" s="17">
        <f t="shared" si="89"/>
        <v>0.43728994047186392</v>
      </c>
      <c r="J176" s="18">
        <f t="shared" si="90"/>
        <v>1</v>
      </c>
      <c r="K176" s="5">
        <v>0</v>
      </c>
      <c r="L176">
        <v>3585.25</v>
      </c>
      <c r="M176" s="6">
        <f t="shared" si="91"/>
        <v>3585.25</v>
      </c>
      <c r="N176" s="13">
        <f t="shared" si="92"/>
        <v>0</v>
      </c>
      <c r="O176" s="14">
        <f t="shared" si="93"/>
        <v>126.64252914164607</v>
      </c>
      <c r="P176" s="15">
        <f t="shared" si="94"/>
        <v>126.64252914164607</v>
      </c>
      <c r="Q176" s="16">
        <f t="shared" si="95"/>
        <v>0</v>
      </c>
      <c r="R176" s="17">
        <f t="shared" si="96"/>
        <v>1</v>
      </c>
      <c r="S176" s="18">
        <f t="shared" si="97"/>
        <v>1</v>
      </c>
      <c r="T176">
        <v>47.89</v>
      </c>
      <c r="U176">
        <v>6337.12</v>
      </c>
      <c r="V176" s="6">
        <f t="shared" si="98"/>
        <v>6385.01</v>
      </c>
      <c r="W176" s="13">
        <f t="shared" si="99"/>
        <v>4.0008354218880537</v>
      </c>
      <c r="X176" s="14">
        <f t="shared" si="100"/>
        <v>450.07954545454544</v>
      </c>
      <c r="Y176" s="15">
        <f t="shared" si="101"/>
        <v>454.08038087643348</v>
      </c>
      <c r="Z176" s="17">
        <f t="shared" si="102"/>
        <v>8.8108528586192756E-3</v>
      </c>
      <c r="AA176" s="17">
        <f t="shared" si="103"/>
        <v>0.99118914714138073</v>
      </c>
      <c r="AB176" s="18">
        <f t="shared" si="104"/>
        <v>1</v>
      </c>
    </row>
    <row r="177" spans="1:28" x14ac:dyDescent="0.35">
      <c r="A177" s="7">
        <v>45748</v>
      </c>
      <c r="B177" s="5">
        <v>5740.12</v>
      </c>
      <c r="C177">
        <v>5473.37</v>
      </c>
      <c r="D177" s="6">
        <f t="shared" si="84"/>
        <v>11213.49</v>
      </c>
      <c r="E177" s="13">
        <f t="shared" si="85"/>
        <v>267.97945845004665</v>
      </c>
      <c r="F177" s="14">
        <f t="shared" si="86"/>
        <v>178.86830065359476</v>
      </c>
      <c r="G177" s="15">
        <f t="shared" si="87"/>
        <v>446.84775910364141</v>
      </c>
      <c r="H177" s="17">
        <f t="shared" si="88"/>
        <v>0.59971087018004221</v>
      </c>
      <c r="I177" s="17">
        <f t="shared" si="89"/>
        <v>0.40028912981995785</v>
      </c>
      <c r="J177" s="18">
        <f t="shared" si="90"/>
        <v>1</v>
      </c>
      <c r="K177" s="5">
        <v>39.65</v>
      </c>
      <c r="L177">
        <v>3698.33</v>
      </c>
      <c r="M177" s="6">
        <f t="shared" si="91"/>
        <v>3737.98</v>
      </c>
      <c r="N177" s="13">
        <f t="shared" si="92"/>
        <v>2.0005045408678104</v>
      </c>
      <c r="O177" s="14">
        <f t="shared" si="93"/>
        <v>130.63687742847051</v>
      </c>
      <c r="P177" s="15">
        <f t="shared" si="94"/>
        <v>132.63738196933832</v>
      </c>
      <c r="Q177" s="16">
        <f t="shared" si="95"/>
        <v>1.5082509253162622E-2</v>
      </c>
      <c r="R177" s="17">
        <f t="shared" si="96"/>
        <v>0.98491749074683743</v>
      </c>
      <c r="S177" s="18">
        <f t="shared" si="97"/>
        <v>1</v>
      </c>
      <c r="T177">
        <v>47.89</v>
      </c>
      <c r="U177">
        <v>5520.35</v>
      </c>
      <c r="V177" s="6">
        <f t="shared" si="98"/>
        <v>5568.2400000000007</v>
      </c>
      <c r="W177" s="13">
        <f t="shared" si="99"/>
        <v>4.0008354218880537</v>
      </c>
      <c r="X177" s="14">
        <f t="shared" si="100"/>
        <v>392.0703125</v>
      </c>
      <c r="Y177" s="15">
        <f t="shared" si="101"/>
        <v>396.07114792188804</v>
      </c>
      <c r="Z177" s="17">
        <f t="shared" si="102"/>
        <v>1.0101304886457134E-2</v>
      </c>
      <c r="AA177" s="17">
        <f t="shared" si="103"/>
        <v>0.98989869511354289</v>
      </c>
      <c r="AB177" s="18">
        <f t="shared" si="104"/>
        <v>1</v>
      </c>
    </row>
    <row r="178" spans="1:28" x14ac:dyDescent="0.35">
      <c r="A178" s="7">
        <v>45778</v>
      </c>
      <c r="B178" s="5">
        <v>6593.59</v>
      </c>
      <c r="C178">
        <v>5295.71</v>
      </c>
      <c r="D178" s="6">
        <f t="shared" si="84"/>
        <v>11889.3</v>
      </c>
      <c r="E178" s="13">
        <f t="shared" si="85"/>
        <v>307.8239962651727</v>
      </c>
      <c r="F178" s="14">
        <f t="shared" si="86"/>
        <v>173.06241830065358</v>
      </c>
      <c r="G178" s="15">
        <f t="shared" si="87"/>
        <v>480.88641456582627</v>
      </c>
      <c r="H178" s="17">
        <f t="shared" si="88"/>
        <v>0.64011788842713524</v>
      </c>
      <c r="I178" s="17">
        <f t="shared" si="89"/>
        <v>0.35988211157286476</v>
      </c>
      <c r="J178" s="18">
        <f t="shared" si="90"/>
        <v>1</v>
      </c>
      <c r="K178" s="5">
        <v>198.25</v>
      </c>
      <c r="L178">
        <v>2781.1</v>
      </c>
      <c r="M178" s="6">
        <f t="shared" si="91"/>
        <v>2979.35</v>
      </c>
      <c r="N178" s="13">
        <f t="shared" si="92"/>
        <v>10.002522704339052</v>
      </c>
      <c r="O178" s="14">
        <f t="shared" si="93"/>
        <v>98.237371953373369</v>
      </c>
      <c r="P178" s="15">
        <f t="shared" si="94"/>
        <v>108.23989465771243</v>
      </c>
      <c r="Q178" s="16">
        <f t="shared" si="95"/>
        <v>9.2410684027087062E-2</v>
      </c>
      <c r="R178" s="17">
        <f t="shared" si="96"/>
        <v>0.90758931597291292</v>
      </c>
      <c r="S178" s="18">
        <f t="shared" si="97"/>
        <v>1</v>
      </c>
      <c r="T178">
        <v>47.89</v>
      </c>
      <c r="U178">
        <v>6210.4</v>
      </c>
      <c r="V178" s="6">
        <f t="shared" si="98"/>
        <v>6258.29</v>
      </c>
      <c r="W178" s="13">
        <f t="shared" si="99"/>
        <v>4.0008354218880537</v>
      </c>
      <c r="X178" s="14">
        <f t="shared" si="100"/>
        <v>441.07954545454544</v>
      </c>
      <c r="Y178" s="15">
        <f t="shared" si="101"/>
        <v>445.08038087643348</v>
      </c>
      <c r="Z178" s="17">
        <f t="shared" si="102"/>
        <v>8.989017700600007E-3</v>
      </c>
      <c r="AA178" s="17">
        <f t="shared" si="103"/>
        <v>0.99101098229939999</v>
      </c>
      <c r="AB178" s="18">
        <f t="shared" si="104"/>
        <v>1</v>
      </c>
    </row>
    <row r="179" spans="1:28" x14ac:dyDescent="0.35">
      <c r="A179" s="7">
        <v>45809</v>
      </c>
      <c r="B179" s="5">
        <v>5873.57</v>
      </c>
      <c r="C179">
        <v>5736.54</v>
      </c>
      <c r="D179" s="6">
        <f t="shared" si="84"/>
        <v>11610.11</v>
      </c>
      <c r="E179" s="13">
        <f t="shared" si="85"/>
        <v>274.20961718020538</v>
      </c>
      <c r="F179" s="14">
        <f t="shared" si="86"/>
        <v>187.46862745098039</v>
      </c>
      <c r="G179" s="15">
        <f t="shared" si="87"/>
        <v>461.67824463118575</v>
      </c>
      <c r="H179" s="17">
        <f t="shared" si="88"/>
        <v>0.59394095426623206</v>
      </c>
      <c r="I179" s="17">
        <f t="shared" si="89"/>
        <v>0.406059045733768</v>
      </c>
      <c r="J179" s="18">
        <f t="shared" si="90"/>
        <v>1</v>
      </c>
      <c r="K179" s="5">
        <v>138.78</v>
      </c>
      <c r="L179">
        <v>3539.79</v>
      </c>
      <c r="M179" s="6">
        <f t="shared" si="91"/>
        <v>3678.57</v>
      </c>
      <c r="N179" s="13">
        <f t="shared" si="92"/>
        <v>7.0020181634712415</v>
      </c>
      <c r="O179" s="14">
        <f t="shared" si="93"/>
        <v>125.03673613564112</v>
      </c>
      <c r="P179" s="15">
        <f t="shared" si="94"/>
        <v>132.03875429911236</v>
      </c>
      <c r="Q179" s="16">
        <f t="shared" si="95"/>
        <v>5.303002289471246E-2</v>
      </c>
      <c r="R179" s="17">
        <f t="shared" si="96"/>
        <v>0.94696997710528763</v>
      </c>
      <c r="S179" s="18">
        <f t="shared" si="97"/>
        <v>1</v>
      </c>
      <c r="T179">
        <v>0</v>
      </c>
      <c r="U179">
        <v>6027.27</v>
      </c>
      <c r="V179" s="6">
        <f t="shared" si="98"/>
        <v>6027.27</v>
      </c>
      <c r="W179" s="13">
        <f t="shared" si="99"/>
        <v>0</v>
      </c>
      <c r="X179" s="14">
        <f t="shared" si="100"/>
        <v>428.07315340909093</v>
      </c>
      <c r="Y179" s="15">
        <f t="shared" si="101"/>
        <v>428.07315340909093</v>
      </c>
      <c r="Z179" s="17">
        <f t="shared" si="102"/>
        <v>0</v>
      </c>
      <c r="AA179" s="17">
        <f t="shared" si="103"/>
        <v>1</v>
      </c>
      <c r="AB179" s="18">
        <f t="shared" si="104"/>
        <v>1</v>
      </c>
    </row>
    <row r="180" spans="1:28" x14ac:dyDescent="0.35">
      <c r="A180" s="7">
        <v>45839</v>
      </c>
      <c r="B180" s="5">
        <v>6084.13</v>
      </c>
      <c r="C180">
        <v>5424.29</v>
      </c>
      <c r="D180" s="6">
        <f t="shared" si="84"/>
        <v>11508.42</v>
      </c>
      <c r="E180" s="13">
        <f t="shared" si="85"/>
        <v>284.03968253968253</v>
      </c>
      <c r="F180" s="14">
        <f t="shared" si="86"/>
        <v>177.26437908496732</v>
      </c>
      <c r="G180" s="15">
        <f t="shared" si="87"/>
        <v>461.30406162464988</v>
      </c>
      <c r="H180" s="17">
        <f t="shared" si="88"/>
        <v>0.61573202182381304</v>
      </c>
      <c r="I180" s="17">
        <f t="shared" si="89"/>
        <v>0.38426797817618685</v>
      </c>
      <c r="J180" s="18">
        <f t="shared" si="90"/>
        <v>0.99999999999999989</v>
      </c>
      <c r="K180" s="5">
        <v>178.46</v>
      </c>
      <c r="L180">
        <v>3449.53</v>
      </c>
      <c r="M180" s="6">
        <f t="shared" si="91"/>
        <v>3627.9900000000002</v>
      </c>
      <c r="N180" s="13">
        <f t="shared" si="92"/>
        <v>9.004036326942483</v>
      </c>
      <c r="O180" s="14">
        <f t="shared" si="93"/>
        <v>121.8484634404804</v>
      </c>
      <c r="P180" s="15">
        <f t="shared" si="94"/>
        <v>130.8524997674229</v>
      </c>
      <c r="Q180" s="16">
        <f t="shared" si="95"/>
        <v>6.8810579415343603E-2</v>
      </c>
      <c r="R180" s="17">
        <f t="shared" si="96"/>
        <v>0.93118942058465626</v>
      </c>
      <c r="S180" s="18">
        <f t="shared" si="97"/>
        <v>0.99999999999999989</v>
      </c>
      <c r="T180">
        <v>47.89</v>
      </c>
      <c r="U180">
        <v>6801.87</v>
      </c>
      <c r="V180" s="6">
        <f t="shared" si="98"/>
        <v>6849.76</v>
      </c>
      <c r="W180" s="13">
        <f t="shared" si="99"/>
        <v>4.0008354218880537</v>
      </c>
      <c r="X180" s="14">
        <f t="shared" si="100"/>
        <v>483.08735795454544</v>
      </c>
      <c r="Y180" s="15">
        <f t="shared" si="101"/>
        <v>487.08819337643348</v>
      </c>
      <c r="Z180" s="17">
        <f t="shared" si="102"/>
        <v>8.2137803303232847E-3</v>
      </c>
      <c r="AA180" s="17">
        <f t="shared" si="103"/>
        <v>0.99178621966967673</v>
      </c>
      <c r="AB180" s="18">
        <f t="shared" si="104"/>
        <v>1</v>
      </c>
    </row>
    <row r="181" spans="1:28" x14ac:dyDescent="0.35">
      <c r="A181" s="7">
        <v>45870</v>
      </c>
      <c r="B181" s="5">
        <v>6063.11</v>
      </c>
      <c r="C181">
        <v>4640.8999999999996</v>
      </c>
      <c r="D181" s="6">
        <f t="shared" si="84"/>
        <v>10704.009999999998</v>
      </c>
      <c r="E181" s="13">
        <f t="shared" si="85"/>
        <v>283.05835667600371</v>
      </c>
      <c r="F181" s="14">
        <f t="shared" si="86"/>
        <v>151.66339869281043</v>
      </c>
      <c r="G181" s="15">
        <f t="shared" si="87"/>
        <v>434.72175536881412</v>
      </c>
      <c r="H181" s="17">
        <f t="shared" si="88"/>
        <v>0.6511253535859034</v>
      </c>
      <c r="I181" s="17">
        <f t="shared" si="89"/>
        <v>0.3488746464140966</v>
      </c>
      <c r="J181" s="18">
        <f t="shared" si="90"/>
        <v>1</v>
      </c>
      <c r="K181" s="5">
        <v>376.74</v>
      </c>
      <c r="L181">
        <v>3273.65</v>
      </c>
      <c r="M181" s="6">
        <f t="shared" si="91"/>
        <v>3650.3900000000003</v>
      </c>
      <c r="N181" s="13">
        <f t="shared" si="92"/>
        <v>19.008072653884966</v>
      </c>
      <c r="O181" s="14">
        <f t="shared" si="93"/>
        <v>115.6358177322501</v>
      </c>
      <c r="P181" s="15">
        <f t="shared" si="94"/>
        <v>134.64389038613507</v>
      </c>
      <c r="Q181" s="16">
        <f t="shared" si="95"/>
        <v>0.14117293105073797</v>
      </c>
      <c r="R181" s="17">
        <f t="shared" si="96"/>
        <v>0.85882706894926208</v>
      </c>
      <c r="S181" s="18">
        <f t="shared" si="97"/>
        <v>1</v>
      </c>
      <c r="T181">
        <v>0</v>
      </c>
      <c r="U181">
        <v>5590.81</v>
      </c>
      <c r="V181" s="6">
        <f t="shared" si="98"/>
        <v>5590.81</v>
      </c>
      <c r="W181" s="13">
        <f t="shared" si="99"/>
        <v>0</v>
      </c>
      <c r="X181" s="14">
        <f t="shared" si="100"/>
        <v>397.07457386363637</v>
      </c>
      <c r="Y181" s="15">
        <f t="shared" si="101"/>
        <v>397.07457386363637</v>
      </c>
      <c r="Z181" s="17">
        <f t="shared" si="102"/>
        <v>0</v>
      </c>
      <c r="AA181" s="17">
        <f t="shared" si="103"/>
        <v>1</v>
      </c>
      <c r="AB181" s="18">
        <f t="shared" si="104"/>
        <v>1</v>
      </c>
    </row>
    <row r="182" spans="1:28" x14ac:dyDescent="0.35">
      <c r="A182" s="7">
        <v>45901</v>
      </c>
      <c r="B182" s="5">
        <v>6092.58</v>
      </c>
      <c r="C182">
        <v>4947.08</v>
      </c>
      <c r="D182" s="6">
        <f t="shared" si="84"/>
        <v>11039.66</v>
      </c>
      <c r="E182" s="13">
        <f t="shared" si="85"/>
        <v>284.43417366946778</v>
      </c>
      <c r="F182" s="14">
        <f t="shared" si="86"/>
        <v>161.66928104575163</v>
      </c>
      <c r="G182" s="15">
        <f t="shared" si="87"/>
        <v>446.10345471521941</v>
      </c>
      <c r="H182" s="17">
        <f t="shared" si="88"/>
        <v>0.6375968862447905</v>
      </c>
      <c r="I182" s="17">
        <f t="shared" si="89"/>
        <v>0.36240311375520956</v>
      </c>
      <c r="J182" s="18">
        <f t="shared" si="90"/>
        <v>1</v>
      </c>
      <c r="K182" s="5">
        <v>218.13</v>
      </c>
      <c r="L182">
        <v>2763.99</v>
      </c>
      <c r="M182" s="6">
        <f t="shared" si="91"/>
        <v>2982.12</v>
      </c>
      <c r="N182" s="13">
        <f t="shared" si="92"/>
        <v>11.005549949545912</v>
      </c>
      <c r="O182" s="14">
        <f t="shared" si="93"/>
        <v>97.632991875662313</v>
      </c>
      <c r="P182" s="15">
        <f t="shared" si="94"/>
        <v>108.63854182520822</v>
      </c>
      <c r="Q182" s="16">
        <f t="shared" si="95"/>
        <v>0.10130428634851403</v>
      </c>
      <c r="R182" s="17">
        <f t="shared" si="96"/>
        <v>0.89869571365148604</v>
      </c>
      <c r="S182" s="18">
        <f t="shared" si="97"/>
        <v>1</v>
      </c>
      <c r="T182">
        <v>0</v>
      </c>
      <c r="U182">
        <v>6717.43</v>
      </c>
      <c r="V182" s="6">
        <f t="shared" si="98"/>
        <v>6717.43</v>
      </c>
      <c r="W182" s="13">
        <f t="shared" si="99"/>
        <v>0</v>
      </c>
      <c r="X182" s="14">
        <f t="shared" si="100"/>
        <v>477.09019886363637</v>
      </c>
      <c r="Y182" s="15">
        <f t="shared" si="101"/>
        <v>477.09019886363637</v>
      </c>
      <c r="Z182" s="17">
        <f t="shared" si="102"/>
        <v>0</v>
      </c>
      <c r="AA182" s="17">
        <f t="shared" si="103"/>
        <v>1</v>
      </c>
      <c r="AB182" s="18">
        <f t="shared" si="104"/>
        <v>1</v>
      </c>
    </row>
    <row r="183" spans="1:28" x14ac:dyDescent="0.35">
      <c r="A183" s="7">
        <v>45931</v>
      </c>
      <c r="B183" s="5">
        <v>6209.09</v>
      </c>
      <c r="C183">
        <v>4837.07</v>
      </c>
      <c r="D183" s="6">
        <f t="shared" si="84"/>
        <v>11046.16</v>
      </c>
      <c r="E183" s="13">
        <f t="shared" si="85"/>
        <v>289.8734827264239</v>
      </c>
      <c r="F183" s="14">
        <f t="shared" si="86"/>
        <v>158.07418300653592</v>
      </c>
      <c r="G183" s="15">
        <f t="shared" si="87"/>
        <v>447.94766573295982</v>
      </c>
      <c r="H183" s="17">
        <f t="shared" si="88"/>
        <v>0.64711461829389127</v>
      </c>
      <c r="I183" s="17">
        <f t="shared" si="89"/>
        <v>0.35288538170610873</v>
      </c>
      <c r="J183" s="18">
        <f t="shared" si="90"/>
        <v>1</v>
      </c>
      <c r="K183" s="5">
        <v>297.44</v>
      </c>
      <c r="L183">
        <v>2945.01</v>
      </c>
      <c r="M183" s="6">
        <f t="shared" si="91"/>
        <v>3242.4500000000003</v>
      </c>
      <c r="N183" s="13">
        <f t="shared" si="92"/>
        <v>15.007063572149343</v>
      </c>
      <c r="O183" s="14">
        <f t="shared" si="93"/>
        <v>104.02719886965738</v>
      </c>
      <c r="P183" s="15">
        <f t="shared" si="94"/>
        <v>119.03426244180673</v>
      </c>
      <c r="Q183" s="16">
        <f t="shared" si="95"/>
        <v>0.12607347888164527</v>
      </c>
      <c r="R183" s="17">
        <f t="shared" si="96"/>
        <v>0.87392652111835467</v>
      </c>
      <c r="S183" s="18">
        <f t="shared" si="97"/>
        <v>1</v>
      </c>
      <c r="T183">
        <v>0</v>
      </c>
      <c r="U183">
        <v>5351.39</v>
      </c>
      <c r="V183" s="6">
        <f t="shared" si="98"/>
        <v>5351.39</v>
      </c>
      <c r="W183" s="13">
        <f t="shared" si="99"/>
        <v>0</v>
      </c>
      <c r="X183" s="14">
        <f t="shared" si="100"/>
        <v>380.0703125</v>
      </c>
      <c r="Y183" s="15">
        <f t="shared" si="101"/>
        <v>380.0703125</v>
      </c>
      <c r="Z183" s="17">
        <f t="shared" si="102"/>
        <v>0</v>
      </c>
      <c r="AA183" s="17">
        <f t="shared" si="103"/>
        <v>1</v>
      </c>
      <c r="AB183" s="18">
        <f t="shared" si="104"/>
        <v>1</v>
      </c>
    </row>
    <row r="184" spans="1:28" x14ac:dyDescent="0.35">
      <c r="A184" s="7">
        <v>45962</v>
      </c>
      <c r="B184" s="5">
        <v>5929.97</v>
      </c>
      <c r="C184">
        <v>4034.94</v>
      </c>
      <c r="D184" s="6">
        <f t="shared" si="84"/>
        <v>9964.91</v>
      </c>
      <c r="E184" s="13">
        <f t="shared" si="85"/>
        <v>276.84267040149393</v>
      </c>
      <c r="F184" s="14">
        <f t="shared" si="86"/>
        <v>131.86078431372547</v>
      </c>
      <c r="G184" s="15">
        <f t="shared" si="87"/>
        <v>408.70345471521944</v>
      </c>
      <c r="H184" s="17">
        <f t="shared" si="88"/>
        <v>0.67736807019259282</v>
      </c>
      <c r="I184" s="17">
        <f t="shared" si="89"/>
        <v>0.32263192980740713</v>
      </c>
      <c r="J184" s="18">
        <f t="shared" si="90"/>
        <v>1</v>
      </c>
      <c r="K184" s="5">
        <v>297.43</v>
      </c>
      <c r="L184">
        <v>2531.73</v>
      </c>
      <c r="M184" s="6">
        <f t="shared" si="91"/>
        <v>2829.16</v>
      </c>
      <c r="N184" s="13">
        <f t="shared" si="92"/>
        <v>15.006559031281533</v>
      </c>
      <c r="O184" s="14">
        <f t="shared" si="93"/>
        <v>89.428823737195344</v>
      </c>
      <c r="P184" s="15">
        <f t="shared" si="94"/>
        <v>104.43538276847687</v>
      </c>
      <c r="Q184" s="16">
        <f t="shared" si="95"/>
        <v>0.14369228735963577</v>
      </c>
      <c r="R184" s="17">
        <f t="shared" si="96"/>
        <v>0.85630771264036432</v>
      </c>
      <c r="S184" s="18">
        <f t="shared" si="97"/>
        <v>1</v>
      </c>
      <c r="T184">
        <v>0</v>
      </c>
      <c r="U184">
        <v>5858.38</v>
      </c>
      <c r="V184" s="6">
        <f t="shared" si="98"/>
        <v>5858.38</v>
      </c>
      <c r="W184" s="13">
        <f t="shared" si="99"/>
        <v>0</v>
      </c>
      <c r="X184" s="14">
        <f t="shared" si="100"/>
        <v>416.078125</v>
      </c>
      <c r="Y184" s="15">
        <f t="shared" si="101"/>
        <v>416.078125</v>
      </c>
      <c r="Z184" s="17">
        <f t="shared" si="102"/>
        <v>0</v>
      </c>
      <c r="AA184" s="17">
        <f t="shared" si="103"/>
        <v>1</v>
      </c>
      <c r="AB184" s="18">
        <f t="shared" si="104"/>
        <v>1</v>
      </c>
    </row>
    <row r="185" spans="1:28" x14ac:dyDescent="0.35">
      <c r="A185" s="7">
        <v>45992</v>
      </c>
      <c r="B185" s="5">
        <v>7190.67</v>
      </c>
      <c r="C185">
        <v>5222.8100000000004</v>
      </c>
      <c r="D185" s="6">
        <f t="shared" si="84"/>
        <v>12413.48</v>
      </c>
      <c r="E185" s="13">
        <f t="shared" si="85"/>
        <v>335.69887955182071</v>
      </c>
      <c r="F185" s="14">
        <f t="shared" si="86"/>
        <v>170.68006535947714</v>
      </c>
      <c r="G185" s="15">
        <f t="shared" si="87"/>
        <v>506.37894491129782</v>
      </c>
      <c r="H185" s="17">
        <f t="shared" si="88"/>
        <v>0.66294004307510246</v>
      </c>
      <c r="I185" s="17">
        <f t="shared" si="89"/>
        <v>0.3370599569248976</v>
      </c>
      <c r="J185" s="18">
        <f t="shared" si="90"/>
        <v>1</v>
      </c>
      <c r="K185" s="5">
        <v>337.09</v>
      </c>
      <c r="L185">
        <v>3415.26</v>
      </c>
      <c r="M185" s="6">
        <f t="shared" si="91"/>
        <v>3752.3500000000004</v>
      </c>
      <c r="N185" s="13">
        <f t="shared" si="92"/>
        <v>17.007568113017154</v>
      </c>
      <c r="O185" s="14">
        <f t="shared" si="93"/>
        <v>120.63793712469094</v>
      </c>
      <c r="P185" s="15">
        <f t="shared" si="94"/>
        <v>137.64550523770808</v>
      </c>
      <c r="Q185" s="16">
        <f t="shared" si="95"/>
        <v>0.1235606501181843</v>
      </c>
      <c r="R185" s="17">
        <f t="shared" si="96"/>
        <v>0.87643934988181582</v>
      </c>
      <c r="S185" s="18">
        <f t="shared" si="97"/>
        <v>1.0000000000000002</v>
      </c>
      <c r="T185">
        <v>0</v>
      </c>
      <c r="U185">
        <v>6815.92</v>
      </c>
      <c r="V185" s="6">
        <f t="shared" si="98"/>
        <v>6815.92</v>
      </c>
      <c r="W185" s="13">
        <f t="shared" si="99"/>
        <v>0</v>
      </c>
      <c r="X185" s="14">
        <f t="shared" si="100"/>
        <v>484.08522727272725</v>
      </c>
      <c r="Y185" s="15">
        <f t="shared" si="101"/>
        <v>484.08522727272725</v>
      </c>
      <c r="Z185" s="17">
        <f t="shared" si="102"/>
        <v>0</v>
      </c>
      <c r="AA185" s="17">
        <f t="shared" si="103"/>
        <v>1</v>
      </c>
      <c r="AB185" s="18">
        <f t="shared" si="104"/>
        <v>1</v>
      </c>
    </row>
    <row r="186" spans="1:28" x14ac:dyDescent="0.35">
      <c r="A186" s="7">
        <v>46023</v>
      </c>
      <c r="B186" s="5">
        <v>5355.85</v>
      </c>
      <c r="C186">
        <v>4689.9799999999996</v>
      </c>
      <c r="D186" s="6">
        <f t="shared" si="84"/>
        <v>10045.83</v>
      </c>
      <c r="E186" s="13">
        <f t="shared" si="85"/>
        <v>250.03968253968253</v>
      </c>
      <c r="F186" s="14">
        <f t="shared" si="86"/>
        <v>153.26732026143787</v>
      </c>
      <c r="G186" s="15">
        <f t="shared" si="87"/>
        <v>403.3070028011204</v>
      </c>
      <c r="H186" s="17">
        <f t="shared" si="88"/>
        <v>0.61997357051343494</v>
      </c>
      <c r="I186" s="17">
        <f t="shared" si="89"/>
        <v>0.38002642948656506</v>
      </c>
      <c r="J186" s="18">
        <f t="shared" si="90"/>
        <v>1</v>
      </c>
      <c r="K186" s="5">
        <v>317.27</v>
      </c>
      <c r="L186">
        <v>3115</v>
      </c>
      <c r="M186" s="6">
        <f t="shared" si="91"/>
        <v>3432.27</v>
      </c>
      <c r="N186" s="13">
        <f t="shared" si="92"/>
        <v>16.007568113017154</v>
      </c>
      <c r="O186" s="14">
        <f t="shared" si="93"/>
        <v>110.03179088661251</v>
      </c>
      <c r="P186" s="15">
        <f t="shared" si="94"/>
        <v>126.03935899962967</v>
      </c>
      <c r="Q186" s="16">
        <f t="shared" si="95"/>
        <v>0.12700451858902415</v>
      </c>
      <c r="R186" s="17">
        <f t="shared" si="96"/>
        <v>0.87299548141097583</v>
      </c>
      <c r="S186" s="18">
        <f t="shared" si="97"/>
        <v>1</v>
      </c>
      <c r="T186">
        <v>0</v>
      </c>
      <c r="U186">
        <v>6055.53</v>
      </c>
      <c r="V186" s="6">
        <f t="shared" si="98"/>
        <v>6055.53</v>
      </c>
      <c r="W186" s="13">
        <f t="shared" si="99"/>
        <v>0</v>
      </c>
      <c r="X186" s="14">
        <f t="shared" si="100"/>
        <v>430.08025568181819</v>
      </c>
      <c r="Y186" s="15">
        <f t="shared" si="101"/>
        <v>430.08025568181819</v>
      </c>
      <c r="Z186" s="17">
        <f t="shared" si="102"/>
        <v>0</v>
      </c>
      <c r="AA186" s="17">
        <f t="shared" si="103"/>
        <v>1</v>
      </c>
      <c r="AB186" s="18">
        <f t="shared" si="104"/>
        <v>1</v>
      </c>
    </row>
    <row r="187" spans="1:28" x14ac:dyDescent="0.35">
      <c r="A187" s="7">
        <v>46054</v>
      </c>
      <c r="B187" s="5">
        <v>5004.8100000000004</v>
      </c>
      <c r="C187">
        <v>3814.33</v>
      </c>
      <c r="D187" s="6">
        <f t="shared" si="84"/>
        <v>8819.14</v>
      </c>
      <c r="E187" s="13">
        <f t="shared" si="85"/>
        <v>233.65126050420167</v>
      </c>
      <c r="F187" s="14">
        <f t="shared" si="86"/>
        <v>124.65130718954248</v>
      </c>
      <c r="G187" s="15">
        <f t="shared" si="87"/>
        <v>358.30256769374415</v>
      </c>
      <c r="H187" s="17">
        <f t="shared" si="88"/>
        <v>0.6521060175709178</v>
      </c>
      <c r="I187" s="17">
        <f t="shared" si="89"/>
        <v>0.34789398242908226</v>
      </c>
      <c r="J187" s="18">
        <f t="shared" si="90"/>
        <v>1</v>
      </c>
      <c r="K187" s="5">
        <v>237.95</v>
      </c>
      <c r="L187">
        <v>2248.54</v>
      </c>
      <c r="M187" s="6">
        <f t="shared" si="91"/>
        <v>2486.4899999999998</v>
      </c>
      <c r="N187" s="13">
        <f t="shared" si="92"/>
        <v>12.005549949545912</v>
      </c>
      <c r="O187" s="14">
        <f t="shared" si="93"/>
        <v>79.425644648534089</v>
      </c>
      <c r="P187" s="15">
        <f t="shared" si="94"/>
        <v>91.431194598079998</v>
      </c>
      <c r="Q187" s="16">
        <f t="shared" si="95"/>
        <v>0.13130693525684309</v>
      </c>
      <c r="R187" s="17">
        <f t="shared" si="96"/>
        <v>0.868693064743157</v>
      </c>
      <c r="S187" s="18">
        <f t="shared" si="97"/>
        <v>1</v>
      </c>
      <c r="T187">
        <v>0</v>
      </c>
      <c r="U187">
        <v>4914.93</v>
      </c>
      <c r="V187" s="6">
        <f t="shared" si="98"/>
        <v>4914.93</v>
      </c>
      <c r="W187" s="13">
        <f t="shared" si="99"/>
        <v>0</v>
      </c>
      <c r="X187" s="14">
        <f t="shared" si="100"/>
        <v>349.0717329545455</v>
      </c>
      <c r="Y187" s="15">
        <f t="shared" si="101"/>
        <v>349.0717329545455</v>
      </c>
      <c r="Z187" s="17">
        <f t="shared" si="102"/>
        <v>0</v>
      </c>
      <c r="AA187" s="17">
        <f t="shared" si="103"/>
        <v>1</v>
      </c>
      <c r="AB187" s="18">
        <f t="shared" si="104"/>
        <v>1</v>
      </c>
    </row>
    <row r="188" spans="1:28" x14ac:dyDescent="0.35">
      <c r="A188" s="8">
        <v>46082</v>
      </c>
      <c r="B188" s="11">
        <v>5527.17</v>
      </c>
      <c r="C188" s="9">
        <v>4598.17</v>
      </c>
      <c r="D188" s="10">
        <f t="shared" si="84"/>
        <v>10125.34</v>
      </c>
      <c r="E188" s="35">
        <f t="shared" si="85"/>
        <v>258.03781512605042</v>
      </c>
      <c r="F188" s="36">
        <f t="shared" si="86"/>
        <v>150.26699346405229</v>
      </c>
      <c r="G188" s="37">
        <f t="shared" si="87"/>
        <v>408.30480859010271</v>
      </c>
      <c r="H188" s="39">
        <f t="shared" si="88"/>
        <v>0.63197349063085528</v>
      </c>
      <c r="I188" s="39">
        <f t="shared" si="89"/>
        <v>0.36802650936914477</v>
      </c>
      <c r="J188" s="40">
        <f t="shared" si="90"/>
        <v>1</v>
      </c>
      <c r="K188" s="11">
        <v>277.61</v>
      </c>
      <c r="L188" s="9">
        <v>2747.07</v>
      </c>
      <c r="M188" s="10">
        <f t="shared" si="91"/>
        <v>3024.6800000000003</v>
      </c>
      <c r="N188" s="35">
        <f t="shared" si="92"/>
        <v>14.006559031281535</v>
      </c>
      <c r="O188" s="36">
        <f t="shared" si="93"/>
        <v>97.035323207347233</v>
      </c>
      <c r="P188" s="37">
        <f t="shared" si="94"/>
        <v>111.04188223862877</v>
      </c>
      <c r="Q188" s="38">
        <f t="shared" si="95"/>
        <v>0.12613762257002695</v>
      </c>
      <c r="R188" s="39">
        <f t="shared" si="96"/>
        <v>0.87386237742997297</v>
      </c>
      <c r="S188" s="40">
        <f t="shared" si="97"/>
        <v>0.99999999999999989</v>
      </c>
      <c r="T188" s="9">
        <v>0</v>
      </c>
      <c r="U188" s="9">
        <v>6562.49</v>
      </c>
      <c r="V188" s="10">
        <f t="shared" si="98"/>
        <v>6562.49</v>
      </c>
      <c r="W188" s="35">
        <f t="shared" si="99"/>
        <v>0</v>
      </c>
      <c r="X188" s="36">
        <f t="shared" si="100"/>
        <v>466.0859375</v>
      </c>
      <c r="Y188" s="37">
        <f t="shared" si="101"/>
        <v>466.0859375</v>
      </c>
      <c r="Z188" s="39">
        <f t="shared" si="102"/>
        <v>0</v>
      </c>
      <c r="AA188" s="39">
        <f t="shared" si="103"/>
        <v>1</v>
      </c>
      <c r="AB188" s="40">
        <f t="shared" si="104"/>
        <v>1</v>
      </c>
    </row>
    <row r="190" spans="1:28" x14ac:dyDescent="0.35">
      <c r="A190" s="3"/>
      <c r="B190" s="52" t="s">
        <v>21</v>
      </c>
      <c r="C190" s="53"/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53"/>
      <c r="Q190" s="53"/>
      <c r="R190" s="53"/>
      <c r="S190" s="53"/>
      <c r="T190" s="53"/>
      <c r="U190" s="53"/>
      <c r="V190" s="53"/>
      <c r="W190" s="53"/>
      <c r="X190" s="53"/>
      <c r="Y190" s="53"/>
      <c r="Z190" s="53"/>
      <c r="AA190" s="53"/>
      <c r="AB190" s="54"/>
    </row>
    <row r="191" spans="1:28" x14ac:dyDescent="0.35">
      <c r="A191" s="4"/>
      <c r="B191" s="46" t="s">
        <v>15</v>
      </c>
      <c r="C191" s="47"/>
      <c r="D191" s="47"/>
      <c r="E191" s="47"/>
      <c r="F191" s="47"/>
      <c r="G191" s="47"/>
      <c r="H191" s="47"/>
      <c r="I191" s="47"/>
      <c r="J191" s="48"/>
      <c r="K191" s="46" t="s">
        <v>25</v>
      </c>
      <c r="L191" s="47"/>
      <c r="M191" s="47"/>
      <c r="N191" s="47"/>
      <c r="O191" s="47"/>
      <c r="P191" s="47"/>
      <c r="Q191" s="47"/>
      <c r="R191" s="47"/>
      <c r="S191" s="48"/>
      <c r="T191" s="46" t="s">
        <v>26</v>
      </c>
      <c r="U191" s="47"/>
      <c r="V191" s="47"/>
      <c r="W191" s="47"/>
      <c r="X191" s="47"/>
      <c r="Y191" s="47"/>
      <c r="Z191" s="47"/>
      <c r="AA191" s="47"/>
      <c r="AB191" s="48"/>
    </row>
    <row r="192" spans="1:28" x14ac:dyDescent="0.35">
      <c r="A192" s="4"/>
      <c r="B192" s="49" t="s">
        <v>12</v>
      </c>
      <c r="C192" s="50"/>
      <c r="D192" s="51"/>
      <c r="E192" s="49" t="s">
        <v>13</v>
      </c>
      <c r="F192" s="50"/>
      <c r="G192" s="51"/>
      <c r="H192" s="50" t="s">
        <v>14</v>
      </c>
      <c r="I192" s="50"/>
      <c r="J192" s="51"/>
      <c r="K192" s="49" t="s">
        <v>12</v>
      </c>
      <c r="L192" s="50"/>
      <c r="M192" s="51"/>
      <c r="N192" s="49" t="s">
        <v>13</v>
      </c>
      <c r="O192" s="50"/>
      <c r="P192" s="51"/>
      <c r="Q192" s="49" t="s">
        <v>14</v>
      </c>
      <c r="R192" s="50"/>
      <c r="S192" s="51"/>
      <c r="T192" s="49" t="s">
        <v>12</v>
      </c>
      <c r="U192" s="50"/>
      <c r="V192" s="51"/>
      <c r="W192" s="49" t="s">
        <v>27</v>
      </c>
      <c r="X192" s="50"/>
      <c r="Y192" s="51"/>
      <c r="Z192" s="50" t="s">
        <v>14</v>
      </c>
      <c r="AA192" s="50"/>
      <c r="AB192" s="51"/>
    </row>
    <row r="193" spans="1:28" x14ac:dyDescent="0.35">
      <c r="A193" s="4"/>
      <c r="B193" s="4" t="s">
        <v>9</v>
      </c>
      <c r="C193" s="1" t="s">
        <v>10</v>
      </c>
      <c r="D193" s="12" t="s">
        <v>11</v>
      </c>
      <c r="E193" s="4" t="s">
        <v>9</v>
      </c>
      <c r="F193" s="1" t="s">
        <v>10</v>
      </c>
      <c r="G193" s="12" t="s">
        <v>11</v>
      </c>
      <c r="H193" s="1" t="s">
        <v>9</v>
      </c>
      <c r="I193" s="1" t="s">
        <v>10</v>
      </c>
      <c r="J193" s="12" t="s">
        <v>11</v>
      </c>
      <c r="K193" s="4" t="s">
        <v>9</v>
      </c>
      <c r="L193" s="1" t="s">
        <v>10</v>
      </c>
      <c r="M193" s="12" t="s">
        <v>11</v>
      </c>
      <c r="N193" s="4" t="s">
        <v>9</v>
      </c>
      <c r="O193" s="1" t="s">
        <v>10</v>
      </c>
      <c r="P193" s="12" t="s">
        <v>11</v>
      </c>
      <c r="Q193" s="4" t="s">
        <v>9</v>
      </c>
      <c r="R193" s="1" t="s">
        <v>10</v>
      </c>
      <c r="S193" s="12" t="s">
        <v>11</v>
      </c>
      <c r="T193" s="4" t="s">
        <v>9</v>
      </c>
      <c r="U193" s="1" t="s">
        <v>10</v>
      </c>
      <c r="V193" s="12" t="s">
        <v>11</v>
      </c>
      <c r="W193" s="4" t="s">
        <v>9</v>
      </c>
      <c r="X193" s="1" t="s">
        <v>10</v>
      </c>
      <c r="Y193" s="12" t="s">
        <v>11</v>
      </c>
      <c r="Z193" s="1" t="s">
        <v>9</v>
      </c>
      <c r="AA193" s="1" t="s">
        <v>10</v>
      </c>
      <c r="AB193" s="12" t="s">
        <v>11</v>
      </c>
    </row>
    <row r="194" spans="1:28" x14ac:dyDescent="0.35">
      <c r="A194" s="7">
        <v>45170</v>
      </c>
      <c r="B194" s="5">
        <v>0</v>
      </c>
      <c r="C194">
        <v>11835.9</v>
      </c>
      <c r="D194" s="6">
        <f>SUM(B194:C194)</f>
        <v>11835.9</v>
      </c>
      <c r="E194" s="13">
        <f>B194/21.42</f>
        <v>0</v>
      </c>
      <c r="F194" s="14">
        <f>C194/30.6</f>
        <v>386.79411764705878</v>
      </c>
      <c r="G194" s="15">
        <f>SUM(E194:F194)</f>
        <v>386.79411764705878</v>
      </c>
      <c r="H194" s="17">
        <f>E194/G194</f>
        <v>0</v>
      </c>
      <c r="I194" s="17">
        <f>F194/G194</f>
        <v>1</v>
      </c>
      <c r="J194" s="18">
        <f>SUM(H194:I194)</f>
        <v>1</v>
      </c>
      <c r="K194" s="5">
        <v>0</v>
      </c>
      <c r="L194">
        <v>5842.45</v>
      </c>
      <c r="M194" s="6">
        <f>SUM(K194:L194)</f>
        <v>5842.45</v>
      </c>
      <c r="N194" s="13">
        <f>K194/19.82</f>
        <v>0</v>
      </c>
      <c r="O194" s="14">
        <f>L194/28.31</f>
        <v>206.37407276580714</v>
      </c>
      <c r="P194" s="15">
        <f>SUM(N194:O194)</f>
        <v>206.37407276580714</v>
      </c>
      <c r="Q194" s="16">
        <f>N194/P194</f>
        <v>0</v>
      </c>
      <c r="R194" s="17">
        <f>O194/P194</f>
        <v>1</v>
      </c>
      <c r="S194" s="18">
        <f>SUM(Q194:R194)</f>
        <v>1</v>
      </c>
      <c r="T194">
        <v>0</v>
      </c>
      <c r="U194">
        <v>3279.19</v>
      </c>
      <c r="V194" s="6">
        <f>SUM(T194:U194)</f>
        <v>3279.19</v>
      </c>
      <c r="W194" s="13">
        <f>T194/11.97</f>
        <v>0</v>
      </c>
      <c r="X194" s="14">
        <f>U194/14.08</f>
        <v>232.89701704545456</v>
      </c>
      <c r="Y194" s="15">
        <f>SUM(W194:X194)</f>
        <v>232.89701704545456</v>
      </c>
      <c r="Z194" s="17">
        <f>W194/Y194</f>
        <v>0</v>
      </c>
      <c r="AA194" s="17">
        <f>X194/Y194</f>
        <v>1</v>
      </c>
      <c r="AB194" s="18">
        <f>SUM(Z194:AA194)</f>
        <v>1</v>
      </c>
    </row>
    <row r="195" spans="1:28" x14ac:dyDescent="0.35">
      <c r="A195" s="7">
        <v>45200</v>
      </c>
      <c r="B195" s="5">
        <v>0</v>
      </c>
      <c r="C195">
        <v>12681.98</v>
      </c>
      <c r="D195" s="6">
        <f t="shared" ref="D195:D224" si="105">SUM(B195:C195)</f>
        <v>12681.98</v>
      </c>
      <c r="E195" s="13">
        <f t="shared" ref="E195:E224" si="106">B195/21.42</f>
        <v>0</v>
      </c>
      <c r="F195" s="14">
        <f t="shared" ref="F195:F224" si="107">C195/30.6</f>
        <v>414.44379084967318</v>
      </c>
      <c r="G195" s="15">
        <f t="shared" ref="G195:G224" si="108">SUM(E195:F195)</f>
        <v>414.44379084967318</v>
      </c>
      <c r="H195" s="17">
        <f t="shared" ref="H195:H224" si="109">E195/G195</f>
        <v>0</v>
      </c>
      <c r="I195" s="17">
        <f t="shared" ref="I195:I224" si="110">F195/G195</f>
        <v>1</v>
      </c>
      <c r="J195" s="18">
        <f t="shared" ref="J195:J224" si="111">SUM(H195:I195)</f>
        <v>1</v>
      </c>
      <c r="K195" s="5">
        <v>0</v>
      </c>
      <c r="L195">
        <v>4669.3900000000003</v>
      </c>
      <c r="M195" s="6">
        <f t="shared" ref="M195:M224" si="112">SUM(K195:L195)</f>
        <v>4669.3900000000003</v>
      </c>
      <c r="N195" s="13">
        <f t="shared" ref="N195:N224" si="113">K195/19.82</f>
        <v>0</v>
      </c>
      <c r="O195" s="14">
        <f t="shared" ref="O195:O224" si="114">L195/28.31</f>
        <v>164.93783115506889</v>
      </c>
      <c r="P195" s="15">
        <f t="shared" ref="P195:P224" si="115">SUM(N195:O195)</f>
        <v>164.93783115506889</v>
      </c>
      <c r="Q195" s="16">
        <f t="shared" ref="Q195:Q224" si="116">N195/P195</f>
        <v>0</v>
      </c>
      <c r="R195" s="17">
        <f t="shared" ref="R195:R224" si="117">O195/P195</f>
        <v>1</v>
      </c>
      <c r="S195" s="18">
        <f t="shared" ref="S195:S224" si="118">SUM(Q195:R195)</f>
        <v>1</v>
      </c>
      <c r="T195">
        <v>0</v>
      </c>
      <c r="U195">
        <v>4656.66</v>
      </c>
      <c r="V195" s="6">
        <f t="shared" ref="V195:V224" si="119">SUM(T195:U195)</f>
        <v>4656.66</v>
      </c>
      <c r="W195" s="13">
        <f t="shared" ref="W195:W224" si="120">T195/11.97</f>
        <v>0</v>
      </c>
      <c r="X195" s="14">
        <f t="shared" ref="X195:X224" si="121">U195/14.08</f>
        <v>330.72869318181819</v>
      </c>
      <c r="Y195" s="15">
        <f t="shared" ref="Y195:Y224" si="122">SUM(W195:X195)</f>
        <v>330.72869318181819</v>
      </c>
      <c r="Z195" s="17">
        <f t="shared" ref="Z195:Z224" si="123">W195/Y195</f>
        <v>0</v>
      </c>
      <c r="AA195" s="17">
        <f t="shared" ref="AA195:AA224" si="124">X195/Y195</f>
        <v>1</v>
      </c>
      <c r="AB195" s="18">
        <f t="shared" ref="AB195:AB224" si="125">SUM(Z195:AA195)</f>
        <v>1</v>
      </c>
    </row>
    <row r="196" spans="1:28" x14ac:dyDescent="0.35">
      <c r="A196" s="7">
        <v>45231</v>
      </c>
      <c r="B196" s="5">
        <v>0</v>
      </c>
      <c r="C196">
        <v>11617.02</v>
      </c>
      <c r="D196" s="6">
        <f t="shared" si="105"/>
        <v>11617.02</v>
      </c>
      <c r="E196" s="13">
        <f t="shared" si="106"/>
        <v>0</v>
      </c>
      <c r="F196" s="14">
        <f t="shared" si="107"/>
        <v>379.64117647058822</v>
      </c>
      <c r="G196" s="15">
        <f t="shared" si="108"/>
        <v>379.64117647058822</v>
      </c>
      <c r="H196" s="17">
        <f t="shared" si="109"/>
        <v>0</v>
      </c>
      <c r="I196" s="17">
        <f t="shared" si="110"/>
        <v>1</v>
      </c>
      <c r="J196" s="18">
        <f t="shared" si="111"/>
        <v>1</v>
      </c>
      <c r="K196" s="5">
        <v>0</v>
      </c>
      <c r="L196">
        <v>4390.58</v>
      </c>
      <c r="M196" s="6">
        <f t="shared" si="112"/>
        <v>4390.58</v>
      </c>
      <c r="N196" s="13">
        <f t="shared" si="113"/>
        <v>0</v>
      </c>
      <c r="O196" s="14">
        <f t="shared" si="114"/>
        <v>155.08936771458849</v>
      </c>
      <c r="P196" s="15">
        <f t="shared" si="115"/>
        <v>155.08936771458849</v>
      </c>
      <c r="Q196" s="16">
        <f t="shared" si="116"/>
        <v>0</v>
      </c>
      <c r="R196" s="17">
        <f t="shared" si="117"/>
        <v>1</v>
      </c>
      <c r="S196" s="18">
        <f t="shared" si="118"/>
        <v>1</v>
      </c>
      <c r="T196">
        <v>0</v>
      </c>
      <c r="U196">
        <v>2831.68</v>
      </c>
      <c r="V196" s="6">
        <f t="shared" si="119"/>
        <v>2831.68</v>
      </c>
      <c r="W196" s="13">
        <f t="shared" si="120"/>
        <v>0</v>
      </c>
      <c r="X196" s="14">
        <f t="shared" si="121"/>
        <v>201.11363636363635</v>
      </c>
      <c r="Y196" s="15">
        <f t="shared" si="122"/>
        <v>201.11363636363635</v>
      </c>
      <c r="Z196" s="17">
        <f t="shared" si="123"/>
        <v>0</v>
      </c>
      <c r="AA196" s="17">
        <f t="shared" si="124"/>
        <v>1</v>
      </c>
      <c r="AB196" s="18">
        <f t="shared" si="125"/>
        <v>1</v>
      </c>
    </row>
    <row r="197" spans="1:28" x14ac:dyDescent="0.35">
      <c r="A197" s="7">
        <v>45261</v>
      </c>
      <c r="B197" s="5">
        <v>0</v>
      </c>
      <c r="C197">
        <v>12730.23</v>
      </c>
      <c r="D197" s="6">
        <f t="shared" si="105"/>
        <v>12730.23</v>
      </c>
      <c r="E197" s="13">
        <f t="shared" si="106"/>
        <v>0</v>
      </c>
      <c r="F197" s="14">
        <f t="shared" si="107"/>
        <v>416.0205882352941</v>
      </c>
      <c r="G197" s="15">
        <f t="shared" si="108"/>
        <v>416.0205882352941</v>
      </c>
      <c r="H197" s="17">
        <f t="shared" si="109"/>
        <v>0</v>
      </c>
      <c r="I197" s="17">
        <f t="shared" si="110"/>
        <v>1</v>
      </c>
      <c r="J197" s="18">
        <f t="shared" si="111"/>
        <v>1</v>
      </c>
      <c r="K197" s="5">
        <v>0</v>
      </c>
      <c r="L197">
        <v>5666.39</v>
      </c>
      <c r="M197" s="6">
        <f t="shared" si="112"/>
        <v>5666.39</v>
      </c>
      <c r="N197" s="13">
        <f t="shared" si="113"/>
        <v>0</v>
      </c>
      <c r="O197" s="14">
        <f t="shared" si="114"/>
        <v>200.15506888025436</v>
      </c>
      <c r="P197" s="15">
        <f t="shared" si="115"/>
        <v>200.15506888025436</v>
      </c>
      <c r="Q197" s="16">
        <f t="shared" si="116"/>
        <v>0</v>
      </c>
      <c r="R197" s="17">
        <f t="shared" si="117"/>
        <v>1</v>
      </c>
      <c r="S197" s="18">
        <f t="shared" si="118"/>
        <v>1</v>
      </c>
      <c r="T197">
        <v>0</v>
      </c>
      <c r="U197">
        <v>4925.76</v>
      </c>
      <c r="V197" s="6">
        <f t="shared" si="119"/>
        <v>4925.76</v>
      </c>
      <c r="W197" s="13">
        <f t="shared" si="120"/>
        <v>0</v>
      </c>
      <c r="X197" s="14">
        <f t="shared" si="121"/>
        <v>349.84090909090912</v>
      </c>
      <c r="Y197" s="15">
        <f t="shared" si="122"/>
        <v>349.84090909090912</v>
      </c>
      <c r="Z197" s="17">
        <f t="shared" si="123"/>
        <v>0</v>
      </c>
      <c r="AA197" s="17">
        <f t="shared" si="124"/>
        <v>1</v>
      </c>
      <c r="AB197" s="18">
        <f t="shared" si="125"/>
        <v>1</v>
      </c>
    </row>
    <row r="198" spans="1:28" x14ac:dyDescent="0.35">
      <c r="A198" s="7">
        <v>45292</v>
      </c>
      <c r="B198" s="5">
        <v>0</v>
      </c>
      <c r="C198">
        <v>12290.73</v>
      </c>
      <c r="D198" s="6">
        <f t="shared" si="105"/>
        <v>12290.73</v>
      </c>
      <c r="E198" s="13">
        <f t="shared" si="106"/>
        <v>0</v>
      </c>
      <c r="F198" s="14">
        <f t="shared" si="107"/>
        <v>401.65784313725487</v>
      </c>
      <c r="G198" s="15">
        <f t="shared" si="108"/>
        <v>401.65784313725487</v>
      </c>
      <c r="H198" s="17">
        <f t="shared" si="109"/>
        <v>0</v>
      </c>
      <c r="I198" s="17">
        <f t="shared" si="110"/>
        <v>1</v>
      </c>
      <c r="J198" s="18">
        <f t="shared" si="111"/>
        <v>1</v>
      </c>
      <c r="K198" s="5">
        <v>0</v>
      </c>
      <c r="L198">
        <v>5115.25</v>
      </c>
      <c r="M198" s="6">
        <f t="shared" si="112"/>
        <v>5115.25</v>
      </c>
      <c r="N198" s="13">
        <f t="shared" si="113"/>
        <v>0</v>
      </c>
      <c r="O198" s="14">
        <f t="shared" si="114"/>
        <v>180.68703638290359</v>
      </c>
      <c r="P198" s="15">
        <f t="shared" si="115"/>
        <v>180.68703638290359</v>
      </c>
      <c r="Q198" s="16">
        <f t="shared" si="116"/>
        <v>0</v>
      </c>
      <c r="R198" s="17">
        <f t="shared" si="117"/>
        <v>1</v>
      </c>
      <c r="S198" s="18">
        <f t="shared" si="118"/>
        <v>1</v>
      </c>
      <c r="T198">
        <v>0</v>
      </c>
      <c r="U198">
        <v>3889.69</v>
      </c>
      <c r="V198" s="6">
        <f t="shared" si="119"/>
        <v>3889.69</v>
      </c>
      <c r="W198" s="13">
        <f t="shared" si="120"/>
        <v>0</v>
      </c>
      <c r="X198" s="14">
        <f t="shared" si="121"/>
        <v>276.25639204545456</v>
      </c>
      <c r="Y198" s="15">
        <f t="shared" si="122"/>
        <v>276.25639204545456</v>
      </c>
      <c r="Z198" s="17">
        <f t="shared" si="123"/>
        <v>0</v>
      </c>
      <c r="AA198" s="17">
        <f t="shared" si="124"/>
        <v>1</v>
      </c>
      <c r="AB198" s="18">
        <f t="shared" si="125"/>
        <v>1</v>
      </c>
    </row>
    <row r="199" spans="1:28" x14ac:dyDescent="0.35">
      <c r="A199" s="7">
        <v>45323</v>
      </c>
      <c r="B199" s="5">
        <v>0</v>
      </c>
      <c r="C199">
        <v>12147.54</v>
      </c>
      <c r="D199" s="6">
        <f t="shared" si="105"/>
        <v>12147.54</v>
      </c>
      <c r="E199" s="13">
        <f t="shared" si="106"/>
        <v>0</v>
      </c>
      <c r="F199" s="14">
        <f t="shared" si="107"/>
        <v>396.97843137254904</v>
      </c>
      <c r="G199" s="15">
        <f t="shared" si="108"/>
        <v>396.97843137254904</v>
      </c>
      <c r="H199" s="17">
        <f t="shared" si="109"/>
        <v>0</v>
      </c>
      <c r="I199" s="17">
        <f t="shared" si="110"/>
        <v>1</v>
      </c>
      <c r="J199" s="18">
        <f t="shared" si="111"/>
        <v>1</v>
      </c>
      <c r="K199" s="5">
        <v>0</v>
      </c>
      <c r="L199">
        <v>4600.6400000000003</v>
      </c>
      <c r="M199" s="6">
        <f t="shared" si="112"/>
        <v>4600.6400000000003</v>
      </c>
      <c r="N199" s="13">
        <f t="shared" si="113"/>
        <v>0</v>
      </c>
      <c r="O199" s="14">
        <f t="shared" si="114"/>
        <v>162.50936064994704</v>
      </c>
      <c r="P199" s="15">
        <f t="shared" si="115"/>
        <v>162.50936064994704</v>
      </c>
      <c r="Q199" s="16">
        <f t="shared" si="116"/>
        <v>0</v>
      </c>
      <c r="R199" s="17">
        <f t="shared" si="117"/>
        <v>1</v>
      </c>
      <c r="S199" s="18">
        <f t="shared" si="118"/>
        <v>1</v>
      </c>
      <c r="T199">
        <v>0</v>
      </c>
      <c r="U199">
        <v>4073.94</v>
      </c>
      <c r="V199" s="6">
        <f t="shared" si="119"/>
        <v>4073.94</v>
      </c>
      <c r="W199" s="13">
        <f t="shared" si="120"/>
        <v>0</v>
      </c>
      <c r="X199" s="14">
        <f t="shared" si="121"/>
        <v>289.34232954545456</v>
      </c>
      <c r="Y199" s="15">
        <f t="shared" si="122"/>
        <v>289.34232954545456</v>
      </c>
      <c r="Z199" s="17">
        <f t="shared" si="123"/>
        <v>0</v>
      </c>
      <c r="AA199" s="17">
        <f t="shared" si="124"/>
        <v>1</v>
      </c>
      <c r="AB199" s="18">
        <f t="shared" si="125"/>
        <v>1</v>
      </c>
    </row>
    <row r="200" spans="1:28" x14ac:dyDescent="0.35">
      <c r="A200" s="7">
        <v>45352</v>
      </c>
      <c r="B200" s="5">
        <v>0</v>
      </c>
      <c r="C200">
        <v>11709.4</v>
      </c>
      <c r="D200" s="6">
        <f t="shared" si="105"/>
        <v>11709.4</v>
      </c>
      <c r="E200" s="13">
        <f t="shared" si="106"/>
        <v>0</v>
      </c>
      <c r="F200" s="14">
        <f t="shared" si="107"/>
        <v>382.66013071895424</v>
      </c>
      <c r="G200" s="15">
        <f t="shared" si="108"/>
        <v>382.66013071895424</v>
      </c>
      <c r="H200" s="17">
        <f t="shared" si="109"/>
        <v>0</v>
      </c>
      <c r="I200" s="17">
        <f t="shared" si="110"/>
        <v>1</v>
      </c>
      <c r="J200" s="18">
        <f t="shared" si="111"/>
        <v>1</v>
      </c>
      <c r="K200" s="5">
        <v>0</v>
      </c>
      <c r="L200">
        <v>4200.05</v>
      </c>
      <c r="M200" s="6">
        <f t="shared" si="112"/>
        <v>4200.05</v>
      </c>
      <c r="N200" s="13">
        <f t="shared" si="113"/>
        <v>0</v>
      </c>
      <c r="O200" s="14">
        <f t="shared" si="114"/>
        <v>148.3592370187213</v>
      </c>
      <c r="P200" s="15">
        <f t="shared" si="115"/>
        <v>148.3592370187213</v>
      </c>
      <c r="Q200" s="16">
        <f t="shared" si="116"/>
        <v>0</v>
      </c>
      <c r="R200" s="17">
        <f t="shared" si="117"/>
        <v>1</v>
      </c>
      <c r="S200" s="18">
        <f t="shared" si="118"/>
        <v>1</v>
      </c>
      <c r="T200">
        <v>0</v>
      </c>
      <c r="U200">
        <v>3591.31</v>
      </c>
      <c r="V200" s="6">
        <f t="shared" si="119"/>
        <v>3591.31</v>
      </c>
      <c r="W200" s="13">
        <f t="shared" si="120"/>
        <v>0</v>
      </c>
      <c r="X200" s="14">
        <f t="shared" si="121"/>
        <v>255.06463068181819</v>
      </c>
      <c r="Y200" s="15">
        <f t="shared" si="122"/>
        <v>255.06463068181819</v>
      </c>
      <c r="Z200" s="17">
        <f t="shared" si="123"/>
        <v>0</v>
      </c>
      <c r="AA200" s="17">
        <f t="shared" si="124"/>
        <v>1</v>
      </c>
      <c r="AB200" s="18">
        <f t="shared" si="125"/>
        <v>1</v>
      </c>
    </row>
    <row r="201" spans="1:28" x14ac:dyDescent="0.35">
      <c r="A201" s="7">
        <v>45383</v>
      </c>
      <c r="B201" s="5">
        <v>0</v>
      </c>
      <c r="C201">
        <v>14379.13</v>
      </c>
      <c r="D201" s="6">
        <f t="shared" si="105"/>
        <v>14379.13</v>
      </c>
      <c r="E201" s="13">
        <f t="shared" si="106"/>
        <v>0</v>
      </c>
      <c r="F201" s="14">
        <f t="shared" si="107"/>
        <v>469.90620915032673</v>
      </c>
      <c r="G201" s="15">
        <f t="shared" si="108"/>
        <v>469.90620915032673</v>
      </c>
      <c r="H201" s="17">
        <f t="shared" si="109"/>
        <v>0</v>
      </c>
      <c r="I201" s="17">
        <f t="shared" si="110"/>
        <v>1</v>
      </c>
      <c r="J201" s="18">
        <f t="shared" si="111"/>
        <v>1</v>
      </c>
      <c r="K201" s="5">
        <v>0</v>
      </c>
      <c r="L201">
        <v>5273.04</v>
      </c>
      <c r="M201" s="6">
        <f t="shared" si="112"/>
        <v>5273.04</v>
      </c>
      <c r="N201" s="13">
        <f t="shared" si="113"/>
        <v>0</v>
      </c>
      <c r="O201" s="14">
        <f t="shared" si="114"/>
        <v>186.26068527022255</v>
      </c>
      <c r="P201" s="15">
        <f t="shared" si="115"/>
        <v>186.26068527022255</v>
      </c>
      <c r="Q201" s="16">
        <f t="shared" si="116"/>
        <v>0</v>
      </c>
      <c r="R201" s="17">
        <f t="shared" si="117"/>
        <v>1</v>
      </c>
      <c r="S201" s="18">
        <f t="shared" si="118"/>
        <v>1</v>
      </c>
      <c r="T201">
        <v>0</v>
      </c>
      <c r="U201">
        <v>5351.41</v>
      </c>
      <c r="V201" s="6">
        <f t="shared" si="119"/>
        <v>5351.41</v>
      </c>
      <c r="W201" s="13">
        <f t="shared" si="120"/>
        <v>0</v>
      </c>
      <c r="X201" s="14">
        <f t="shared" si="121"/>
        <v>380.07173295454544</v>
      </c>
      <c r="Y201" s="15">
        <f t="shared" si="122"/>
        <v>380.07173295454544</v>
      </c>
      <c r="Z201" s="17">
        <f t="shared" si="123"/>
        <v>0</v>
      </c>
      <c r="AA201" s="17">
        <f t="shared" si="124"/>
        <v>1</v>
      </c>
      <c r="AB201" s="18">
        <f t="shared" si="125"/>
        <v>1</v>
      </c>
    </row>
    <row r="202" spans="1:28" x14ac:dyDescent="0.35">
      <c r="A202" s="7">
        <v>45413</v>
      </c>
      <c r="B202" s="5">
        <v>21.43</v>
      </c>
      <c r="C202">
        <v>14525.49</v>
      </c>
      <c r="D202" s="6">
        <f t="shared" si="105"/>
        <v>14546.92</v>
      </c>
      <c r="E202" s="13">
        <f t="shared" si="106"/>
        <v>1.0004668534080299</v>
      </c>
      <c r="F202" s="14">
        <f t="shared" si="107"/>
        <v>474.68921568627451</v>
      </c>
      <c r="G202" s="15">
        <f t="shared" si="108"/>
        <v>475.68968253968256</v>
      </c>
      <c r="H202" s="17">
        <f t="shared" si="109"/>
        <v>2.1031922493390844E-3</v>
      </c>
      <c r="I202" s="17">
        <f t="shared" si="110"/>
        <v>0.99789680775066081</v>
      </c>
      <c r="J202" s="18">
        <f t="shared" si="111"/>
        <v>0.99999999999999989</v>
      </c>
      <c r="K202" s="5">
        <v>0</v>
      </c>
      <c r="L202">
        <v>6105.62</v>
      </c>
      <c r="M202" s="6">
        <f t="shared" si="112"/>
        <v>6105.62</v>
      </c>
      <c r="N202" s="13">
        <f t="shared" si="113"/>
        <v>0</v>
      </c>
      <c r="O202" s="14">
        <f t="shared" si="114"/>
        <v>215.6700812433769</v>
      </c>
      <c r="P202" s="15">
        <f t="shared" si="115"/>
        <v>215.6700812433769</v>
      </c>
      <c r="Q202" s="16">
        <f t="shared" si="116"/>
        <v>0</v>
      </c>
      <c r="R202" s="17">
        <f t="shared" si="117"/>
        <v>1</v>
      </c>
      <c r="S202" s="18">
        <f t="shared" si="118"/>
        <v>1</v>
      </c>
      <c r="T202">
        <v>23.95</v>
      </c>
      <c r="U202">
        <v>4830.3900000000003</v>
      </c>
      <c r="V202" s="6">
        <f t="shared" si="119"/>
        <v>4854.34</v>
      </c>
      <c r="W202" s="13">
        <f t="shared" si="120"/>
        <v>2.0008354218880533</v>
      </c>
      <c r="X202" s="14">
        <f t="shared" si="121"/>
        <v>343.06747159090912</v>
      </c>
      <c r="Y202" s="15">
        <f t="shared" si="122"/>
        <v>345.06830701279716</v>
      </c>
      <c r="Z202" s="17">
        <f t="shared" si="123"/>
        <v>5.7983749339630035E-3</v>
      </c>
      <c r="AA202" s="17">
        <f t="shared" si="124"/>
        <v>0.99420162506603704</v>
      </c>
      <c r="AB202" s="18">
        <f t="shared" si="125"/>
        <v>1</v>
      </c>
    </row>
    <row r="203" spans="1:28" x14ac:dyDescent="0.35">
      <c r="A203" s="7">
        <v>45444</v>
      </c>
      <c r="B203" s="5">
        <v>128.58000000000001</v>
      </c>
      <c r="C203">
        <v>12223.57</v>
      </c>
      <c r="D203" s="6">
        <f t="shared" si="105"/>
        <v>12352.15</v>
      </c>
      <c r="E203" s="13">
        <f t="shared" si="106"/>
        <v>6.0028011204481793</v>
      </c>
      <c r="F203" s="14">
        <f t="shared" si="107"/>
        <v>399.46307189542483</v>
      </c>
      <c r="G203" s="15">
        <f t="shared" si="108"/>
        <v>405.465873015873</v>
      </c>
      <c r="H203" s="17">
        <f t="shared" si="109"/>
        <v>1.4804701258330524E-2</v>
      </c>
      <c r="I203" s="17">
        <f t="shared" si="110"/>
        <v>0.98519529874166956</v>
      </c>
      <c r="J203" s="18">
        <f t="shared" si="111"/>
        <v>1</v>
      </c>
      <c r="K203" s="5">
        <v>0</v>
      </c>
      <c r="L203">
        <v>5454.61</v>
      </c>
      <c r="M203" s="6">
        <f t="shared" si="112"/>
        <v>5454.61</v>
      </c>
      <c r="N203" s="13">
        <f t="shared" si="113"/>
        <v>0</v>
      </c>
      <c r="O203" s="14">
        <f t="shared" si="114"/>
        <v>192.67432002825856</v>
      </c>
      <c r="P203" s="15">
        <f t="shared" si="115"/>
        <v>192.67432002825856</v>
      </c>
      <c r="Q203" s="16">
        <f t="shared" si="116"/>
        <v>0</v>
      </c>
      <c r="R203" s="17">
        <f t="shared" si="117"/>
        <v>1</v>
      </c>
      <c r="S203" s="18">
        <f t="shared" si="118"/>
        <v>1</v>
      </c>
      <c r="T203">
        <v>35.92</v>
      </c>
      <c r="U203">
        <v>5309.21</v>
      </c>
      <c r="V203" s="6">
        <f t="shared" si="119"/>
        <v>5345.13</v>
      </c>
      <c r="W203" s="13">
        <f t="shared" si="120"/>
        <v>3.0008354218880533</v>
      </c>
      <c r="X203" s="14">
        <f t="shared" si="121"/>
        <v>377.07457386363637</v>
      </c>
      <c r="Y203" s="15">
        <f t="shared" si="122"/>
        <v>380.07540928552442</v>
      </c>
      <c r="Z203" s="17">
        <f t="shared" si="123"/>
        <v>7.8953685204972909E-3</v>
      </c>
      <c r="AA203" s="17">
        <f t="shared" si="124"/>
        <v>0.99210463147950279</v>
      </c>
      <c r="AB203" s="18">
        <f t="shared" si="125"/>
        <v>1</v>
      </c>
    </row>
    <row r="204" spans="1:28" x14ac:dyDescent="0.35">
      <c r="A204" s="7">
        <v>45474</v>
      </c>
      <c r="B204" s="5">
        <v>244.42</v>
      </c>
      <c r="C204">
        <v>14408.48</v>
      </c>
      <c r="D204" s="6">
        <f t="shared" si="105"/>
        <v>14652.9</v>
      </c>
      <c r="E204" s="13">
        <f t="shared" si="106"/>
        <v>11.410830999066292</v>
      </c>
      <c r="F204" s="14">
        <f t="shared" si="107"/>
        <v>470.86535947712417</v>
      </c>
      <c r="G204" s="15">
        <f t="shared" si="108"/>
        <v>482.27619047619044</v>
      </c>
      <c r="H204" s="17">
        <f t="shared" si="109"/>
        <v>2.3660365625347277E-2</v>
      </c>
      <c r="I204" s="17">
        <f t="shared" si="110"/>
        <v>0.97633963437465277</v>
      </c>
      <c r="J204" s="18">
        <f t="shared" si="111"/>
        <v>1</v>
      </c>
      <c r="K204" s="5">
        <v>0</v>
      </c>
      <c r="L204">
        <v>6083.26</v>
      </c>
      <c r="M204" s="6">
        <f t="shared" si="112"/>
        <v>6083.26</v>
      </c>
      <c r="N204" s="13">
        <f t="shared" si="113"/>
        <v>0</v>
      </c>
      <c r="O204" s="14">
        <f t="shared" si="114"/>
        <v>214.88025432709293</v>
      </c>
      <c r="P204" s="15">
        <f t="shared" si="115"/>
        <v>214.88025432709293</v>
      </c>
      <c r="Q204" s="16">
        <f t="shared" si="116"/>
        <v>0</v>
      </c>
      <c r="R204" s="17">
        <f t="shared" si="117"/>
        <v>1</v>
      </c>
      <c r="S204" s="18">
        <f t="shared" si="118"/>
        <v>1</v>
      </c>
      <c r="T204">
        <v>35.92</v>
      </c>
      <c r="U204">
        <v>6351.28</v>
      </c>
      <c r="V204" s="6">
        <f t="shared" si="119"/>
        <v>6387.2</v>
      </c>
      <c r="W204" s="13">
        <f t="shared" si="120"/>
        <v>3.0008354218880533</v>
      </c>
      <c r="X204" s="14">
        <f t="shared" si="121"/>
        <v>451.08522727272725</v>
      </c>
      <c r="Y204" s="15">
        <f t="shared" si="122"/>
        <v>454.08606269461529</v>
      </c>
      <c r="Z204" s="17">
        <f t="shared" si="123"/>
        <v>6.6085169055413034E-3</v>
      </c>
      <c r="AA204" s="17">
        <f t="shared" si="124"/>
        <v>0.99339148309445868</v>
      </c>
      <c r="AB204" s="18">
        <f t="shared" si="125"/>
        <v>1</v>
      </c>
    </row>
    <row r="205" spans="1:28" x14ac:dyDescent="0.35">
      <c r="A205" s="7">
        <v>45505</v>
      </c>
      <c r="B205" s="5">
        <v>265.85000000000002</v>
      </c>
      <c r="C205">
        <v>13545.84</v>
      </c>
      <c r="D205" s="6">
        <f t="shared" si="105"/>
        <v>13811.69</v>
      </c>
      <c r="E205" s="13">
        <f t="shared" si="106"/>
        <v>12.411297852474323</v>
      </c>
      <c r="F205" s="14">
        <f t="shared" si="107"/>
        <v>442.67450980392158</v>
      </c>
      <c r="G205" s="15">
        <f t="shared" si="108"/>
        <v>455.0858076563959</v>
      </c>
      <c r="H205" s="17">
        <f t="shared" si="109"/>
        <v>2.7272434436903477E-2</v>
      </c>
      <c r="I205" s="17">
        <f t="shared" si="110"/>
        <v>0.97272756556309659</v>
      </c>
      <c r="J205" s="18">
        <f t="shared" si="111"/>
        <v>1</v>
      </c>
      <c r="K205" s="5">
        <v>0</v>
      </c>
      <c r="L205">
        <v>5176.6899999999996</v>
      </c>
      <c r="M205" s="6">
        <f t="shared" si="112"/>
        <v>5176.6899999999996</v>
      </c>
      <c r="N205" s="13">
        <f t="shared" si="113"/>
        <v>0</v>
      </c>
      <c r="O205" s="14">
        <f t="shared" si="114"/>
        <v>182.85729424231721</v>
      </c>
      <c r="P205" s="15">
        <f t="shared" si="115"/>
        <v>182.85729424231721</v>
      </c>
      <c r="Q205" s="16">
        <f t="shared" si="116"/>
        <v>0</v>
      </c>
      <c r="R205" s="17">
        <f t="shared" si="117"/>
        <v>1</v>
      </c>
      <c r="S205" s="18">
        <f t="shared" si="118"/>
        <v>1</v>
      </c>
      <c r="T205">
        <v>23.95</v>
      </c>
      <c r="U205">
        <v>4830.34</v>
      </c>
      <c r="V205" s="6">
        <f t="shared" si="119"/>
        <v>4854.29</v>
      </c>
      <c r="W205" s="13">
        <f t="shared" si="120"/>
        <v>2.0008354218880533</v>
      </c>
      <c r="X205" s="14">
        <f t="shared" si="121"/>
        <v>343.06392045454544</v>
      </c>
      <c r="Y205" s="15">
        <f t="shared" si="122"/>
        <v>345.06475587643348</v>
      </c>
      <c r="Z205" s="17">
        <f t="shared" si="123"/>
        <v>5.7984346062990733E-3</v>
      </c>
      <c r="AA205" s="17">
        <f t="shared" si="124"/>
        <v>0.99420156539370097</v>
      </c>
      <c r="AB205" s="18">
        <f t="shared" si="125"/>
        <v>1</v>
      </c>
    </row>
    <row r="206" spans="1:28" x14ac:dyDescent="0.35">
      <c r="A206" s="7">
        <v>45536</v>
      </c>
      <c r="B206" s="5">
        <v>377.61</v>
      </c>
      <c r="C206">
        <v>12505.5</v>
      </c>
      <c r="D206" s="6">
        <f t="shared" si="105"/>
        <v>12883.11</v>
      </c>
      <c r="E206" s="13">
        <f t="shared" si="106"/>
        <v>17.628851540616246</v>
      </c>
      <c r="F206" s="14">
        <f t="shared" si="107"/>
        <v>408.67647058823525</v>
      </c>
      <c r="G206" s="15">
        <f t="shared" si="108"/>
        <v>426.30532212885151</v>
      </c>
      <c r="H206" s="17">
        <f t="shared" si="109"/>
        <v>4.1352642403295857E-2</v>
      </c>
      <c r="I206" s="17">
        <f t="shared" si="110"/>
        <v>0.95864735759670405</v>
      </c>
      <c r="J206" s="18">
        <f t="shared" si="111"/>
        <v>0.99999999999999989</v>
      </c>
      <c r="K206" s="5">
        <v>0</v>
      </c>
      <c r="L206">
        <v>4967.22</v>
      </c>
      <c r="M206" s="6">
        <f t="shared" si="112"/>
        <v>4967.22</v>
      </c>
      <c r="N206" s="13">
        <f t="shared" si="113"/>
        <v>0</v>
      </c>
      <c r="O206" s="14">
        <f t="shared" si="114"/>
        <v>175.45814199929356</v>
      </c>
      <c r="P206" s="15">
        <f t="shared" si="115"/>
        <v>175.45814199929356</v>
      </c>
      <c r="Q206" s="16">
        <f t="shared" si="116"/>
        <v>0</v>
      </c>
      <c r="R206" s="17">
        <f t="shared" si="117"/>
        <v>1</v>
      </c>
      <c r="S206" s="18">
        <f t="shared" si="118"/>
        <v>1</v>
      </c>
      <c r="T206">
        <v>155.65</v>
      </c>
      <c r="U206">
        <v>4436.03</v>
      </c>
      <c r="V206" s="6">
        <f t="shared" si="119"/>
        <v>4591.6799999999994</v>
      </c>
      <c r="W206" s="13">
        <f t="shared" si="120"/>
        <v>13.003341687552213</v>
      </c>
      <c r="X206" s="14">
        <f t="shared" si="121"/>
        <v>315.05894886363632</v>
      </c>
      <c r="Y206" s="15">
        <f t="shared" si="122"/>
        <v>328.06229055118854</v>
      </c>
      <c r="Z206" s="17">
        <f t="shared" si="123"/>
        <v>3.9636806978652926E-2</v>
      </c>
      <c r="AA206" s="17">
        <f t="shared" si="124"/>
        <v>0.96036319302134709</v>
      </c>
      <c r="AB206" s="18">
        <f t="shared" si="125"/>
        <v>1</v>
      </c>
    </row>
    <row r="207" spans="1:28" x14ac:dyDescent="0.35">
      <c r="A207" s="7">
        <v>45566</v>
      </c>
      <c r="B207" s="5">
        <v>510.24</v>
      </c>
      <c r="C207">
        <v>13839.87</v>
      </c>
      <c r="D207" s="6">
        <f t="shared" si="105"/>
        <v>14350.11</v>
      </c>
      <c r="E207" s="13">
        <f t="shared" si="106"/>
        <v>23.820728291316524</v>
      </c>
      <c r="F207" s="14">
        <f t="shared" si="107"/>
        <v>452.28333333333336</v>
      </c>
      <c r="G207" s="15">
        <f t="shared" si="108"/>
        <v>476.10406162464989</v>
      </c>
      <c r="H207" s="17">
        <f t="shared" si="109"/>
        <v>5.0032608858725236E-2</v>
      </c>
      <c r="I207" s="17">
        <f t="shared" si="110"/>
        <v>0.94996739114127471</v>
      </c>
      <c r="J207" s="18">
        <f t="shared" si="111"/>
        <v>1</v>
      </c>
      <c r="K207" s="5">
        <v>39.659999999999997</v>
      </c>
      <c r="L207">
        <v>5641.17</v>
      </c>
      <c r="M207" s="6">
        <f t="shared" si="112"/>
        <v>5680.83</v>
      </c>
      <c r="N207" s="13">
        <f t="shared" si="113"/>
        <v>2.0010090817356203</v>
      </c>
      <c r="O207" s="14">
        <f t="shared" si="114"/>
        <v>199.26421759095726</v>
      </c>
      <c r="P207" s="15">
        <f t="shared" si="115"/>
        <v>201.26522667269288</v>
      </c>
      <c r="Q207" s="16">
        <f t="shared" si="116"/>
        <v>9.9421500415953958E-3</v>
      </c>
      <c r="R207" s="17">
        <f t="shared" si="117"/>
        <v>0.99005784995840462</v>
      </c>
      <c r="S207" s="18">
        <f t="shared" si="118"/>
        <v>1</v>
      </c>
      <c r="T207">
        <v>59.87</v>
      </c>
      <c r="U207">
        <v>6041.39</v>
      </c>
      <c r="V207" s="6">
        <f t="shared" si="119"/>
        <v>6101.26</v>
      </c>
      <c r="W207" s="13">
        <f t="shared" si="120"/>
        <v>5.0016708437761066</v>
      </c>
      <c r="X207" s="14">
        <f t="shared" si="121"/>
        <v>429.07599431818181</v>
      </c>
      <c r="Y207" s="15">
        <f t="shared" si="122"/>
        <v>434.0776651619579</v>
      </c>
      <c r="Z207" s="17">
        <f t="shared" si="123"/>
        <v>1.1522525218868247E-2</v>
      </c>
      <c r="AA207" s="17">
        <f t="shared" si="124"/>
        <v>0.98847747478113179</v>
      </c>
      <c r="AB207" s="18">
        <f t="shared" si="125"/>
        <v>1</v>
      </c>
    </row>
    <row r="208" spans="1:28" x14ac:dyDescent="0.35">
      <c r="A208" s="7">
        <v>45597</v>
      </c>
      <c r="B208" s="5">
        <v>411.66</v>
      </c>
      <c r="C208">
        <v>13049.85</v>
      </c>
      <c r="D208" s="6">
        <f t="shared" si="105"/>
        <v>13461.51</v>
      </c>
      <c r="E208" s="13">
        <f t="shared" si="106"/>
        <v>19.218487394957982</v>
      </c>
      <c r="F208" s="14">
        <f t="shared" si="107"/>
        <v>426.46568627450978</v>
      </c>
      <c r="G208" s="15">
        <f t="shared" si="108"/>
        <v>445.68417366946778</v>
      </c>
      <c r="H208" s="17">
        <f t="shared" si="109"/>
        <v>4.3121314442749241E-2</v>
      </c>
      <c r="I208" s="17">
        <f t="shared" si="110"/>
        <v>0.95687868555725075</v>
      </c>
      <c r="J208" s="18">
        <f t="shared" si="111"/>
        <v>1</v>
      </c>
      <c r="K208" s="5">
        <v>19.829999999999998</v>
      </c>
      <c r="L208">
        <v>5176.68</v>
      </c>
      <c r="M208" s="6">
        <f t="shared" si="112"/>
        <v>5196.51</v>
      </c>
      <c r="N208" s="13">
        <f t="shared" si="113"/>
        <v>1.0005045408678102</v>
      </c>
      <c r="O208" s="14">
        <f t="shared" si="114"/>
        <v>182.85694101024376</v>
      </c>
      <c r="P208" s="15">
        <f t="shared" si="115"/>
        <v>183.85744555111157</v>
      </c>
      <c r="Q208" s="16">
        <f t="shared" si="116"/>
        <v>5.441740680497349E-3</v>
      </c>
      <c r="R208" s="17">
        <f t="shared" si="117"/>
        <v>0.9945582593195027</v>
      </c>
      <c r="S208" s="18">
        <f t="shared" si="118"/>
        <v>1</v>
      </c>
      <c r="T208">
        <v>0</v>
      </c>
      <c r="U208">
        <v>5365.41</v>
      </c>
      <c r="V208" s="6">
        <f t="shared" si="119"/>
        <v>5365.41</v>
      </c>
      <c r="W208" s="13">
        <f t="shared" si="120"/>
        <v>0</v>
      </c>
      <c r="X208" s="14">
        <f t="shared" si="121"/>
        <v>381.06605113636363</v>
      </c>
      <c r="Y208" s="15">
        <f t="shared" si="122"/>
        <v>381.06605113636363</v>
      </c>
      <c r="Z208" s="17">
        <f t="shared" si="123"/>
        <v>0</v>
      </c>
      <c r="AA208" s="17">
        <f t="shared" si="124"/>
        <v>1</v>
      </c>
      <c r="AB208" s="18">
        <f t="shared" si="125"/>
        <v>1</v>
      </c>
    </row>
    <row r="209" spans="1:28" x14ac:dyDescent="0.35">
      <c r="A209" s="7">
        <v>45627</v>
      </c>
      <c r="B209" s="5">
        <v>1980.96</v>
      </c>
      <c r="C209">
        <v>12051.2</v>
      </c>
      <c r="D209" s="6">
        <f t="shared" si="105"/>
        <v>14032.16</v>
      </c>
      <c r="E209" s="13">
        <f t="shared" si="106"/>
        <v>92.481792717086833</v>
      </c>
      <c r="F209" s="14">
        <f t="shared" si="107"/>
        <v>393.83006535947715</v>
      </c>
      <c r="G209" s="15">
        <f t="shared" si="108"/>
        <v>486.31185807656396</v>
      </c>
      <c r="H209" s="17">
        <f t="shared" si="109"/>
        <v>0.19016972582750941</v>
      </c>
      <c r="I209" s="17">
        <f t="shared" si="110"/>
        <v>0.80983027417249065</v>
      </c>
      <c r="J209" s="18">
        <f t="shared" si="111"/>
        <v>1</v>
      </c>
      <c r="K209" s="5">
        <v>39.659999999999997</v>
      </c>
      <c r="L209">
        <v>6105.55</v>
      </c>
      <c r="M209" s="6">
        <f t="shared" si="112"/>
        <v>6145.21</v>
      </c>
      <c r="N209" s="13">
        <f t="shared" si="113"/>
        <v>2.0010090817356203</v>
      </c>
      <c r="O209" s="14">
        <f t="shared" si="114"/>
        <v>215.6676086188626</v>
      </c>
      <c r="P209" s="15">
        <f t="shared" si="115"/>
        <v>217.66861770059822</v>
      </c>
      <c r="Q209" s="16">
        <f t="shared" si="116"/>
        <v>9.1929149129250931E-3</v>
      </c>
      <c r="R209" s="17">
        <f t="shared" si="117"/>
        <v>0.99080708508707493</v>
      </c>
      <c r="S209" s="18">
        <f t="shared" si="118"/>
        <v>1</v>
      </c>
      <c r="T209">
        <v>119.73</v>
      </c>
      <c r="U209">
        <v>5492.22</v>
      </c>
      <c r="V209" s="6">
        <f t="shared" si="119"/>
        <v>5611.95</v>
      </c>
      <c r="W209" s="13">
        <f t="shared" si="120"/>
        <v>10.002506265664159</v>
      </c>
      <c r="X209" s="14">
        <f t="shared" si="121"/>
        <v>390.07244318181819</v>
      </c>
      <c r="Y209" s="15">
        <f t="shared" si="122"/>
        <v>400.07494944748237</v>
      </c>
      <c r="Z209" s="17">
        <f t="shared" si="123"/>
        <v>2.5001581027449916E-2</v>
      </c>
      <c r="AA209" s="17">
        <f t="shared" si="124"/>
        <v>0.97499841897255002</v>
      </c>
      <c r="AB209" s="18">
        <f t="shared" si="125"/>
        <v>0.99999999999999989</v>
      </c>
    </row>
    <row r="210" spans="1:28" x14ac:dyDescent="0.35">
      <c r="A210" s="7">
        <v>45658</v>
      </c>
      <c r="B210" s="5">
        <v>2915.85</v>
      </c>
      <c r="C210">
        <v>9596.08</v>
      </c>
      <c r="D210" s="6">
        <f t="shared" si="105"/>
        <v>12511.93</v>
      </c>
      <c r="E210" s="13">
        <f t="shared" si="106"/>
        <v>136.12745098039215</v>
      </c>
      <c r="F210" s="14">
        <f t="shared" si="107"/>
        <v>313.59738562091502</v>
      </c>
      <c r="G210" s="15">
        <f t="shared" si="108"/>
        <v>449.72483660130717</v>
      </c>
      <c r="H210" s="17">
        <f t="shared" si="109"/>
        <v>0.30269053408111568</v>
      </c>
      <c r="I210" s="17">
        <f t="shared" si="110"/>
        <v>0.69730946591888432</v>
      </c>
      <c r="J210" s="18">
        <f t="shared" si="111"/>
        <v>1</v>
      </c>
      <c r="K210" s="5">
        <v>178.46</v>
      </c>
      <c r="L210">
        <v>5233.24</v>
      </c>
      <c r="M210" s="6">
        <f t="shared" si="112"/>
        <v>5411.7</v>
      </c>
      <c r="N210" s="13">
        <f t="shared" si="113"/>
        <v>9.004036326942483</v>
      </c>
      <c r="O210" s="14">
        <f t="shared" si="114"/>
        <v>184.85482161780288</v>
      </c>
      <c r="P210" s="15">
        <f t="shared" si="115"/>
        <v>193.85885794474535</v>
      </c>
      <c r="Q210" s="16">
        <f t="shared" si="116"/>
        <v>4.6446349794905216E-2</v>
      </c>
      <c r="R210" s="17">
        <f t="shared" si="117"/>
        <v>0.95355365020509486</v>
      </c>
      <c r="S210" s="18">
        <f t="shared" si="118"/>
        <v>1</v>
      </c>
      <c r="T210">
        <v>59.87</v>
      </c>
      <c r="U210">
        <v>5126.09</v>
      </c>
      <c r="V210" s="6">
        <f t="shared" si="119"/>
        <v>5185.96</v>
      </c>
      <c r="W210" s="13">
        <f t="shared" si="120"/>
        <v>5.0016708437761066</v>
      </c>
      <c r="X210" s="14">
        <f t="shared" si="121"/>
        <v>364.06889204545456</v>
      </c>
      <c r="Y210" s="15">
        <f t="shared" si="122"/>
        <v>369.07056288923064</v>
      </c>
      <c r="Z210" s="17">
        <f t="shared" si="123"/>
        <v>1.3552072006558976E-2</v>
      </c>
      <c r="AA210" s="17">
        <f t="shared" si="124"/>
        <v>0.98644792799344105</v>
      </c>
      <c r="AB210" s="18">
        <f t="shared" si="125"/>
        <v>1</v>
      </c>
    </row>
    <row r="211" spans="1:28" x14ac:dyDescent="0.35">
      <c r="A211" s="7">
        <v>45689</v>
      </c>
      <c r="B211" s="5">
        <v>5141.1499999999996</v>
      </c>
      <c r="C211">
        <v>8113.62</v>
      </c>
      <c r="D211" s="6">
        <f t="shared" si="105"/>
        <v>13254.77</v>
      </c>
      <c r="E211" s="13">
        <f t="shared" si="106"/>
        <v>240.01633986928101</v>
      </c>
      <c r="F211" s="14">
        <f t="shared" si="107"/>
        <v>265.15098039215684</v>
      </c>
      <c r="G211" s="15">
        <f t="shared" si="108"/>
        <v>505.16732026143785</v>
      </c>
      <c r="H211" s="17">
        <f t="shared" si="109"/>
        <v>0.47512245991103702</v>
      </c>
      <c r="I211" s="17">
        <f t="shared" si="110"/>
        <v>0.52487754008896292</v>
      </c>
      <c r="J211" s="18">
        <f t="shared" si="111"/>
        <v>1</v>
      </c>
      <c r="K211" s="5">
        <v>99.14</v>
      </c>
      <c r="L211">
        <v>4819.95</v>
      </c>
      <c r="M211" s="6">
        <f t="shared" si="112"/>
        <v>4919.09</v>
      </c>
      <c r="N211" s="13">
        <f t="shared" si="113"/>
        <v>5.0020181634712415</v>
      </c>
      <c r="O211" s="14">
        <f t="shared" si="114"/>
        <v>170.25609325326741</v>
      </c>
      <c r="P211" s="15">
        <f t="shared" si="115"/>
        <v>175.25811141673864</v>
      </c>
      <c r="Q211" s="16">
        <f t="shared" si="116"/>
        <v>2.8540865372999255E-2</v>
      </c>
      <c r="R211" s="17">
        <f t="shared" si="117"/>
        <v>0.97145913462700073</v>
      </c>
      <c r="S211" s="18">
        <f t="shared" si="118"/>
        <v>1</v>
      </c>
      <c r="T211">
        <v>59.87</v>
      </c>
      <c r="U211">
        <v>4731.76</v>
      </c>
      <c r="V211" s="6">
        <f t="shared" si="119"/>
        <v>4791.63</v>
      </c>
      <c r="W211" s="13">
        <f t="shared" si="120"/>
        <v>5.0016708437761066</v>
      </c>
      <c r="X211" s="14">
        <f t="shared" si="121"/>
        <v>336.0625</v>
      </c>
      <c r="Y211" s="15">
        <f t="shared" si="122"/>
        <v>341.06417084377608</v>
      </c>
      <c r="Z211" s="17">
        <f t="shared" si="123"/>
        <v>1.4664896730143824E-2</v>
      </c>
      <c r="AA211" s="17">
        <f t="shared" si="124"/>
        <v>0.98533510326985629</v>
      </c>
      <c r="AB211" s="18">
        <f t="shared" si="125"/>
        <v>1.0000000000000002</v>
      </c>
    </row>
    <row r="212" spans="1:28" x14ac:dyDescent="0.35">
      <c r="A212" s="7">
        <v>45717</v>
      </c>
      <c r="B212" s="5">
        <v>5089.8500000000004</v>
      </c>
      <c r="C212">
        <v>6662.52</v>
      </c>
      <c r="D212" s="6">
        <f t="shared" si="105"/>
        <v>11752.37</v>
      </c>
      <c r="E212" s="13">
        <f t="shared" si="106"/>
        <v>237.62138188608776</v>
      </c>
      <c r="F212" s="14">
        <f t="shared" si="107"/>
        <v>217.72941176470587</v>
      </c>
      <c r="G212" s="15">
        <f t="shared" si="108"/>
        <v>455.35079365079366</v>
      </c>
      <c r="H212" s="17">
        <f t="shared" si="109"/>
        <v>0.52184246782782251</v>
      </c>
      <c r="I212" s="17">
        <f t="shared" si="110"/>
        <v>0.47815753217217738</v>
      </c>
      <c r="J212" s="18">
        <f t="shared" si="111"/>
        <v>0.99999999999999989</v>
      </c>
      <c r="K212" s="5">
        <v>118.97</v>
      </c>
      <c r="L212">
        <v>5273.07</v>
      </c>
      <c r="M212" s="6">
        <f t="shared" si="112"/>
        <v>5392.04</v>
      </c>
      <c r="N212" s="13">
        <f t="shared" si="113"/>
        <v>6.002522704339051</v>
      </c>
      <c r="O212" s="14">
        <f t="shared" si="114"/>
        <v>186.26174496644296</v>
      </c>
      <c r="P212" s="15">
        <f t="shared" si="115"/>
        <v>192.264267670782</v>
      </c>
      <c r="Q212" s="16">
        <f t="shared" si="116"/>
        <v>3.1220167829714943E-2</v>
      </c>
      <c r="R212" s="17">
        <f t="shared" si="117"/>
        <v>0.96877983217028507</v>
      </c>
      <c r="S212" s="18">
        <f t="shared" si="118"/>
        <v>1</v>
      </c>
      <c r="T212">
        <v>119.73</v>
      </c>
      <c r="U212">
        <v>5309.14</v>
      </c>
      <c r="V212" s="6">
        <f t="shared" si="119"/>
        <v>5428.87</v>
      </c>
      <c r="W212" s="13">
        <f t="shared" si="120"/>
        <v>10.002506265664159</v>
      </c>
      <c r="X212" s="14">
        <f t="shared" si="121"/>
        <v>377.06960227272731</v>
      </c>
      <c r="Y212" s="15">
        <f t="shared" si="122"/>
        <v>387.07210853839149</v>
      </c>
      <c r="Z212" s="17">
        <f t="shared" si="123"/>
        <v>2.5841454460343964E-2</v>
      </c>
      <c r="AA212" s="17">
        <f t="shared" si="124"/>
        <v>0.97415854553965597</v>
      </c>
      <c r="AB212" s="18">
        <f t="shared" si="125"/>
        <v>0.99999999999999989</v>
      </c>
    </row>
    <row r="213" spans="1:28" x14ac:dyDescent="0.35">
      <c r="A213" s="7">
        <v>45748</v>
      </c>
      <c r="B213" s="5">
        <v>6337.09</v>
      </c>
      <c r="C213">
        <v>6766.68</v>
      </c>
      <c r="D213" s="6">
        <f t="shared" si="105"/>
        <v>13103.77</v>
      </c>
      <c r="E213" s="13">
        <f t="shared" si="106"/>
        <v>295.84920634920633</v>
      </c>
      <c r="F213" s="14">
        <f t="shared" si="107"/>
        <v>221.13333333333333</v>
      </c>
      <c r="G213" s="15">
        <f t="shared" si="108"/>
        <v>516.98253968253971</v>
      </c>
      <c r="H213" s="17">
        <f t="shared" si="109"/>
        <v>0.57226150525485175</v>
      </c>
      <c r="I213" s="17">
        <f t="shared" si="110"/>
        <v>0.42773849474514808</v>
      </c>
      <c r="J213" s="18">
        <f t="shared" si="111"/>
        <v>0.99999999999999978</v>
      </c>
      <c r="K213" s="5">
        <v>118.98</v>
      </c>
      <c r="L213">
        <v>4887.8900000000003</v>
      </c>
      <c r="M213" s="6">
        <f t="shared" si="112"/>
        <v>5006.87</v>
      </c>
      <c r="N213" s="13">
        <f t="shared" si="113"/>
        <v>6.0030272452068623</v>
      </c>
      <c r="O213" s="14">
        <f t="shared" si="114"/>
        <v>172.65595196043802</v>
      </c>
      <c r="P213" s="15">
        <f t="shared" si="115"/>
        <v>178.65897920564487</v>
      </c>
      <c r="Q213" s="16">
        <f t="shared" si="116"/>
        <v>3.3600478811071095E-2</v>
      </c>
      <c r="R213" s="17">
        <f t="shared" si="117"/>
        <v>0.96639952118892891</v>
      </c>
      <c r="S213" s="18">
        <f t="shared" si="118"/>
        <v>1</v>
      </c>
      <c r="T213">
        <v>59.87</v>
      </c>
      <c r="U213">
        <v>5670.03</v>
      </c>
      <c r="V213" s="6">
        <f t="shared" si="119"/>
        <v>5729.9</v>
      </c>
      <c r="W213" s="13">
        <f t="shared" si="120"/>
        <v>5.0016708437761066</v>
      </c>
      <c r="X213" s="14">
        <f t="shared" si="121"/>
        <v>402.70099431818181</v>
      </c>
      <c r="Y213" s="15">
        <f t="shared" si="122"/>
        <v>407.7026651619579</v>
      </c>
      <c r="Z213" s="17">
        <f t="shared" si="123"/>
        <v>1.2267937571095389E-2</v>
      </c>
      <c r="AA213" s="17">
        <f t="shared" si="124"/>
        <v>0.98773206242890466</v>
      </c>
      <c r="AB213" s="18">
        <f t="shared" si="125"/>
        <v>1</v>
      </c>
    </row>
    <row r="214" spans="1:28" x14ac:dyDescent="0.35">
      <c r="A214" s="7">
        <v>45778</v>
      </c>
      <c r="B214" s="5">
        <v>6427.09</v>
      </c>
      <c r="C214">
        <v>6834.49</v>
      </c>
      <c r="D214" s="6">
        <f t="shared" si="105"/>
        <v>13261.58</v>
      </c>
      <c r="E214" s="13">
        <f t="shared" si="106"/>
        <v>300.05088702147526</v>
      </c>
      <c r="F214" s="14">
        <f t="shared" si="107"/>
        <v>223.34934640522874</v>
      </c>
      <c r="G214" s="15">
        <f t="shared" si="108"/>
        <v>523.40023342670406</v>
      </c>
      <c r="H214" s="17">
        <f t="shared" si="109"/>
        <v>0.57327235996254822</v>
      </c>
      <c r="I214" s="17">
        <f t="shared" si="110"/>
        <v>0.42672764003745167</v>
      </c>
      <c r="J214" s="18">
        <f t="shared" si="111"/>
        <v>0.99999999999999989</v>
      </c>
      <c r="K214" s="5">
        <v>257.77</v>
      </c>
      <c r="L214">
        <v>5182.67</v>
      </c>
      <c r="M214" s="6">
        <f t="shared" si="112"/>
        <v>5440.4400000000005</v>
      </c>
      <c r="N214" s="13">
        <f t="shared" si="113"/>
        <v>13.005549949545912</v>
      </c>
      <c r="O214" s="14">
        <f t="shared" si="114"/>
        <v>183.06852702225362</v>
      </c>
      <c r="P214" s="15">
        <f t="shared" si="115"/>
        <v>196.07407697179954</v>
      </c>
      <c r="Q214" s="16">
        <f t="shared" si="116"/>
        <v>6.6329777757497446E-2</v>
      </c>
      <c r="R214" s="17">
        <f t="shared" si="117"/>
        <v>0.93367022224250251</v>
      </c>
      <c r="S214" s="18">
        <f t="shared" si="118"/>
        <v>1</v>
      </c>
      <c r="T214">
        <v>23.95</v>
      </c>
      <c r="U214">
        <v>6346.04</v>
      </c>
      <c r="V214" s="6">
        <f t="shared" si="119"/>
        <v>6369.99</v>
      </c>
      <c r="W214" s="13">
        <f t="shared" si="120"/>
        <v>2.0008354218880533</v>
      </c>
      <c r="X214" s="14">
        <f t="shared" si="121"/>
        <v>450.71306818181819</v>
      </c>
      <c r="Y214" s="15">
        <f t="shared" si="122"/>
        <v>452.71390360370623</v>
      </c>
      <c r="Z214" s="17">
        <f t="shared" si="123"/>
        <v>4.4196465051348005E-3</v>
      </c>
      <c r="AA214" s="17">
        <f t="shared" si="124"/>
        <v>0.99558035349486518</v>
      </c>
      <c r="AB214" s="18">
        <f t="shared" si="125"/>
        <v>1</v>
      </c>
    </row>
    <row r="215" spans="1:28" x14ac:dyDescent="0.35">
      <c r="A215" s="7">
        <v>45809</v>
      </c>
      <c r="B215" s="5">
        <v>6182.75</v>
      </c>
      <c r="C215">
        <v>6442.32</v>
      </c>
      <c r="D215" s="6">
        <f t="shared" si="105"/>
        <v>12625.07</v>
      </c>
      <c r="E215" s="13">
        <f t="shared" si="106"/>
        <v>288.64379084967317</v>
      </c>
      <c r="F215" s="14">
        <f t="shared" si="107"/>
        <v>210.5333333333333</v>
      </c>
      <c r="G215" s="15">
        <f t="shared" si="108"/>
        <v>499.17712418300647</v>
      </c>
      <c r="H215" s="17">
        <f t="shared" si="109"/>
        <v>0.57823921984023385</v>
      </c>
      <c r="I215" s="17">
        <f t="shared" si="110"/>
        <v>0.4217607801597662</v>
      </c>
      <c r="J215" s="18">
        <f t="shared" si="111"/>
        <v>1</v>
      </c>
      <c r="K215" s="5">
        <v>190.46</v>
      </c>
      <c r="L215">
        <v>4995.54</v>
      </c>
      <c r="M215" s="6">
        <f t="shared" si="112"/>
        <v>5186</v>
      </c>
      <c r="N215" s="13">
        <f t="shared" si="113"/>
        <v>9.609485368314834</v>
      </c>
      <c r="O215" s="14">
        <f t="shared" si="114"/>
        <v>176.45849523136701</v>
      </c>
      <c r="P215" s="15">
        <f t="shared" si="115"/>
        <v>186.06798059968185</v>
      </c>
      <c r="Q215" s="16">
        <f t="shared" si="116"/>
        <v>5.1645024239765761E-2</v>
      </c>
      <c r="R215" s="17">
        <f t="shared" si="117"/>
        <v>0.9483549757602342</v>
      </c>
      <c r="S215" s="18">
        <f t="shared" si="118"/>
        <v>1</v>
      </c>
      <c r="T215">
        <v>143.68</v>
      </c>
      <c r="U215">
        <v>5247.71</v>
      </c>
      <c r="V215" s="6">
        <f t="shared" si="119"/>
        <v>5391.39</v>
      </c>
      <c r="W215" s="13">
        <f t="shared" si="120"/>
        <v>12.003341687552213</v>
      </c>
      <c r="X215" s="14">
        <f t="shared" si="121"/>
        <v>372.70667613636363</v>
      </c>
      <c r="Y215" s="15">
        <f t="shared" si="122"/>
        <v>384.71001782391585</v>
      </c>
      <c r="Z215" s="17">
        <f t="shared" si="123"/>
        <v>3.1201011492885577E-2</v>
      </c>
      <c r="AA215" s="17">
        <f t="shared" si="124"/>
        <v>0.96879898850711443</v>
      </c>
      <c r="AB215" s="18">
        <f t="shared" si="125"/>
        <v>1</v>
      </c>
    </row>
    <row r="216" spans="1:28" x14ac:dyDescent="0.35">
      <c r="A216" s="7">
        <v>45839</v>
      </c>
      <c r="B216" s="5">
        <v>7336.75</v>
      </c>
      <c r="C216">
        <v>6105.66</v>
      </c>
      <c r="D216" s="6">
        <f t="shared" si="105"/>
        <v>13442.41</v>
      </c>
      <c r="E216" s="13">
        <f t="shared" si="106"/>
        <v>342.51867413632118</v>
      </c>
      <c r="F216" s="14">
        <f t="shared" si="107"/>
        <v>199.53137254901961</v>
      </c>
      <c r="G216" s="15">
        <f t="shared" si="108"/>
        <v>542.05004668534082</v>
      </c>
      <c r="H216" s="17">
        <f t="shared" si="109"/>
        <v>0.63189492599592512</v>
      </c>
      <c r="I216" s="17">
        <f t="shared" si="110"/>
        <v>0.36810507400407483</v>
      </c>
      <c r="J216" s="18">
        <f t="shared" si="111"/>
        <v>1</v>
      </c>
      <c r="K216" s="5">
        <v>158.63999999999999</v>
      </c>
      <c r="L216">
        <v>5069.16</v>
      </c>
      <c r="M216" s="6">
        <f t="shared" si="112"/>
        <v>5227.8</v>
      </c>
      <c r="N216" s="13">
        <f t="shared" si="113"/>
        <v>8.0040363269424812</v>
      </c>
      <c r="O216" s="14">
        <f t="shared" si="114"/>
        <v>179.05898975626988</v>
      </c>
      <c r="P216" s="15">
        <f t="shared" si="115"/>
        <v>187.06302608321235</v>
      </c>
      <c r="Q216" s="16">
        <f t="shared" si="116"/>
        <v>4.2787912152035854E-2</v>
      </c>
      <c r="R216" s="17">
        <f t="shared" si="117"/>
        <v>0.95721208784796419</v>
      </c>
      <c r="S216" s="18">
        <f t="shared" si="118"/>
        <v>1</v>
      </c>
      <c r="T216">
        <v>107.77</v>
      </c>
      <c r="U216">
        <v>6247.45</v>
      </c>
      <c r="V216" s="6">
        <f t="shared" si="119"/>
        <v>6355.22</v>
      </c>
      <c r="W216" s="13">
        <f t="shared" si="120"/>
        <v>9.0033416875522132</v>
      </c>
      <c r="X216" s="14">
        <f t="shared" si="121"/>
        <v>443.7109375</v>
      </c>
      <c r="Y216" s="15">
        <f t="shared" si="122"/>
        <v>452.71427918755222</v>
      </c>
      <c r="Z216" s="17">
        <f t="shared" si="123"/>
        <v>1.9887470091974443E-2</v>
      </c>
      <c r="AA216" s="17">
        <f t="shared" si="124"/>
        <v>0.98011252990802555</v>
      </c>
      <c r="AB216" s="18">
        <f t="shared" si="125"/>
        <v>1</v>
      </c>
    </row>
    <row r="217" spans="1:28" x14ac:dyDescent="0.35">
      <c r="A217" s="7">
        <v>45870</v>
      </c>
      <c r="B217" s="5">
        <v>6968.11</v>
      </c>
      <c r="C217">
        <v>5841.92</v>
      </c>
      <c r="D217" s="6">
        <f t="shared" si="105"/>
        <v>12810.029999999999</v>
      </c>
      <c r="E217" s="13">
        <f t="shared" si="106"/>
        <v>325.30859010270768</v>
      </c>
      <c r="F217" s="14">
        <f t="shared" si="107"/>
        <v>190.9124183006536</v>
      </c>
      <c r="G217" s="15">
        <f t="shared" si="108"/>
        <v>516.22100840336134</v>
      </c>
      <c r="H217" s="17">
        <f t="shared" si="109"/>
        <v>0.63017309409562083</v>
      </c>
      <c r="I217" s="17">
        <f t="shared" si="110"/>
        <v>0.36982690590437911</v>
      </c>
      <c r="J217" s="18">
        <f t="shared" si="111"/>
        <v>1</v>
      </c>
      <c r="K217" s="5">
        <v>218.12</v>
      </c>
      <c r="L217">
        <v>4298.97</v>
      </c>
      <c r="M217" s="6">
        <f t="shared" si="112"/>
        <v>4517.09</v>
      </c>
      <c r="N217" s="13">
        <f t="shared" si="113"/>
        <v>11.005045408678104</v>
      </c>
      <c r="O217" s="14">
        <f t="shared" si="114"/>
        <v>151.85340868950902</v>
      </c>
      <c r="P217" s="15">
        <f t="shared" si="115"/>
        <v>162.85845409818714</v>
      </c>
      <c r="Q217" s="16">
        <f t="shared" si="116"/>
        <v>6.7574296155624672E-2</v>
      </c>
      <c r="R217" s="17">
        <f t="shared" si="117"/>
        <v>0.93242570384437529</v>
      </c>
      <c r="S217" s="18">
        <f t="shared" si="118"/>
        <v>1</v>
      </c>
      <c r="T217">
        <v>167.63</v>
      </c>
      <c r="U217">
        <v>4703.6000000000004</v>
      </c>
      <c r="V217" s="6">
        <f t="shared" si="119"/>
        <v>4871.2300000000005</v>
      </c>
      <c r="W217" s="13">
        <f t="shared" si="120"/>
        <v>14.004177109440267</v>
      </c>
      <c r="X217" s="14">
        <f t="shared" si="121"/>
        <v>334.0625</v>
      </c>
      <c r="Y217" s="15">
        <f t="shared" si="122"/>
        <v>348.06667710944026</v>
      </c>
      <c r="Z217" s="17">
        <f t="shared" si="123"/>
        <v>4.0234179340980197E-2</v>
      </c>
      <c r="AA217" s="17">
        <f t="shared" si="124"/>
        <v>0.95976582065901983</v>
      </c>
      <c r="AB217" s="18">
        <f t="shared" si="125"/>
        <v>1</v>
      </c>
    </row>
    <row r="218" spans="1:28" x14ac:dyDescent="0.35">
      <c r="A218" s="7">
        <v>45901</v>
      </c>
      <c r="B218" s="5">
        <v>7066.22</v>
      </c>
      <c r="C218">
        <v>5774.65</v>
      </c>
      <c r="D218" s="6">
        <f t="shared" si="105"/>
        <v>12840.869999999999</v>
      </c>
      <c r="E218" s="13">
        <f t="shared" si="106"/>
        <v>329.88888888888886</v>
      </c>
      <c r="F218" s="14">
        <f t="shared" si="107"/>
        <v>188.71405228758167</v>
      </c>
      <c r="G218" s="15">
        <f t="shared" si="108"/>
        <v>518.60294117647049</v>
      </c>
      <c r="H218" s="17">
        <f t="shared" si="109"/>
        <v>0.63611071726767177</v>
      </c>
      <c r="I218" s="17">
        <f t="shared" si="110"/>
        <v>0.36388928273232823</v>
      </c>
      <c r="J218" s="18">
        <f t="shared" si="111"/>
        <v>1</v>
      </c>
      <c r="K218" s="5">
        <v>356.89</v>
      </c>
      <c r="L218">
        <v>4587.8599999999997</v>
      </c>
      <c r="M218" s="6">
        <f t="shared" si="112"/>
        <v>4944.75</v>
      </c>
      <c r="N218" s="13">
        <f t="shared" si="113"/>
        <v>18.006559031281533</v>
      </c>
      <c r="O218" s="14">
        <f t="shared" si="114"/>
        <v>162.05793006004944</v>
      </c>
      <c r="P218" s="15">
        <f t="shared" si="115"/>
        <v>180.06448909133098</v>
      </c>
      <c r="Q218" s="16">
        <f t="shared" si="116"/>
        <v>0.10000061157060446</v>
      </c>
      <c r="R218" s="17">
        <f t="shared" si="117"/>
        <v>0.89999938842939553</v>
      </c>
      <c r="S218" s="18">
        <f t="shared" si="118"/>
        <v>1</v>
      </c>
      <c r="T218">
        <v>119.76</v>
      </c>
      <c r="U218">
        <v>6134.87</v>
      </c>
      <c r="V218" s="6">
        <f t="shared" si="119"/>
        <v>6254.63</v>
      </c>
      <c r="W218" s="13">
        <f t="shared" si="120"/>
        <v>10.005012531328321</v>
      </c>
      <c r="X218" s="14">
        <f t="shared" si="121"/>
        <v>435.71519886363637</v>
      </c>
      <c r="Y218" s="15">
        <f t="shared" si="122"/>
        <v>445.72021139496468</v>
      </c>
      <c r="Z218" s="17">
        <f t="shared" si="123"/>
        <v>2.2446845073540111E-2</v>
      </c>
      <c r="AA218" s="17">
        <f t="shared" si="124"/>
        <v>0.97755315492645989</v>
      </c>
      <c r="AB218" s="18">
        <f t="shared" si="125"/>
        <v>1</v>
      </c>
    </row>
    <row r="219" spans="1:28" x14ac:dyDescent="0.35">
      <c r="A219" s="7">
        <v>45931</v>
      </c>
      <c r="B219" s="5">
        <v>7435.52</v>
      </c>
      <c r="C219">
        <v>5224.24</v>
      </c>
      <c r="D219" s="6">
        <f t="shared" si="105"/>
        <v>12659.76</v>
      </c>
      <c r="E219" s="13">
        <f t="shared" si="106"/>
        <v>347.12978524743232</v>
      </c>
      <c r="F219" s="14">
        <f t="shared" si="107"/>
        <v>170.7267973856209</v>
      </c>
      <c r="G219" s="15">
        <f t="shared" si="108"/>
        <v>517.85658263305322</v>
      </c>
      <c r="H219" s="17">
        <f t="shared" si="109"/>
        <v>0.67032031046596585</v>
      </c>
      <c r="I219" s="17">
        <f t="shared" si="110"/>
        <v>0.32967968953403415</v>
      </c>
      <c r="J219" s="18">
        <f t="shared" si="111"/>
        <v>1</v>
      </c>
      <c r="K219" s="5">
        <v>416.39</v>
      </c>
      <c r="L219">
        <v>3777.85</v>
      </c>
      <c r="M219" s="6">
        <f t="shared" si="112"/>
        <v>4194.24</v>
      </c>
      <c r="N219" s="13">
        <f t="shared" si="113"/>
        <v>21.008577194752775</v>
      </c>
      <c r="O219" s="14">
        <f t="shared" si="114"/>
        <v>133.44577887672202</v>
      </c>
      <c r="P219" s="15">
        <f t="shared" si="115"/>
        <v>154.45435607147479</v>
      </c>
      <c r="Q219" s="16">
        <f t="shared" si="116"/>
        <v>0.13601802972155033</v>
      </c>
      <c r="R219" s="17">
        <f t="shared" si="117"/>
        <v>0.8639819702784497</v>
      </c>
      <c r="S219" s="18">
        <f t="shared" si="118"/>
        <v>1</v>
      </c>
      <c r="T219">
        <v>131.72999999999999</v>
      </c>
      <c r="U219">
        <v>4487.2700000000004</v>
      </c>
      <c r="V219" s="6">
        <f t="shared" si="119"/>
        <v>4619</v>
      </c>
      <c r="W219" s="13">
        <f t="shared" si="120"/>
        <v>11.005012531328319</v>
      </c>
      <c r="X219" s="14">
        <f t="shared" si="121"/>
        <v>318.69815340909093</v>
      </c>
      <c r="Y219" s="15">
        <f t="shared" si="122"/>
        <v>329.70316594041924</v>
      </c>
      <c r="Z219" s="17">
        <f t="shared" si="123"/>
        <v>3.3378546729869854E-2</v>
      </c>
      <c r="AA219" s="17">
        <f t="shared" si="124"/>
        <v>0.96662145327013016</v>
      </c>
      <c r="AB219" s="18">
        <f t="shared" si="125"/>
        <v>1</v>
      </c>
    </row>
    <row r="220" spans="1:28" x14ac:dyDescent="0.35">
      <c r="A220" s="7">
        <v>45962</v>
      </c>
      <c r="B220" s="5">
        <v>7134.69</v>
      </c>
      <c r="C220">
        <v>5236.2700000000004</v>
      </c>
      <c r="D220" s="6">
        <f t="shared" si="105"/>
        <v>12370.96</v>
      </c>
      <c r="E220" s="13">
        <f t="shared" si="106"/>
        <v>333.0854341736694</v>
      </c>
      <c r="F220" s="14">
        <f t="shared" si="107"/>
        <v>171.11993464052287</v>
      </c>
      <c r="G220" s="15">
        <f t="shared" si="108"/>
        <v>504.2053688141923</v>
      </c>
      <c r="H220" s="17">
        <f t="shared" si="109"/>
        <v>0.66061461217089235</v>
      </c>
      <c r="I220" s="17">
        <f t="shared" si="110"/>
        <v>0.33938538782910754</v>
      </c>
      <c r="J220" s="18">
        <f t="shared" si="111"/>
        <v>0.99999999999999989</v>
      </c>
      <c r="K220" s="5">
        <v>249.94</v>
      </c>
      <c r="L220">
        <v>3426.79</v>
      </c>
      <c r="M220" s="6">
        <f t="shared" si="112"/>
        <v>3676.73</v>
      </c>
      <c r="N220" s="13">
        <f t="shared" si="113"/>
        <v>12.610494450050453</v>
      </c>
      <c r="O220" s="14">
        <f t="shared" si="114"/>
        <v>121.04521370540445</v>
      </c>
      <c r="P220" s="15">
        <f t="shared" si="115"/>
        <v>133.6557081554549</v>
      </c>
      <c r="Q220" s="16">
        <f t="shared" si="116"/>
        <v>9.4350586473891496E-2</v>
      </c>
      <c r="R220" s="17">
        <f t="shared" si="117"/>
        <v>0.9056494135261085</v>
      </c>
      <c r="S220" s="18">
        <f t="shared" si="118"/>
        <v>1</v>
      </c>
      <c r="T220">
        <v>227.52</v>
      </c>
      <c r="U220">
        <v>5627.84</v>
      </c>
      <c r="V220" s="6">
        <f t="shared" si="119"/>
        <v>5855.3600000000006</v>
      </c>
      <c r="W220" s="13">
        <f t="shared" si="120"/>
        <v>19.007518796992482</v>
      </c>
      <c r="X220" s="14">
        <f t="shared" si="121"/>
        <v>399.70454545454544</v>
      </c>
      <c r="Y220" s="15">
        <f t="shared" si="122"/>
        <v>418.71206425153792</v>
      </c>
      <c r="Z220" s="17">
        <f t="shared" si="123"/>
        <v>4.5395202144387858E-2</v>
      </c>
      <c r="AA220" s="17">
        <f t="shared" si="124"/>
        <v>0.95460479785561214</v>
      </c>
      <c r="AB220" s="18">
        <f t="shared" si="125"/>
        <v>1</v>
      </c>
    </row>
    <row r="221" spans="1:28" x14ac:dyDescent="0.35">
      <c r="A221" s="7">
        <v>45992</v>
      </c>
      <c r="B221" s="5">
        <v>7662.66</v>
      </c>
      <c r="C221">
        <v>5333.73</v>
      </c>
      <c r="D221" s="6">
        <f t="shared" si="105"/>
        <v>12996.39</v>
      </c>
      <c r="E221" s="13">
        <f t="shared" si="106"/>
        <v>357.73389355742296</v>
      </c>
      <c r="F221" s="14">
        <f t="shared" si="107"/>
        <v>174.30490196078429</v>
      </c>
      <c r="G221" s="15">
        <f t="shared" si="108"/>
        <v>532.03879551820728</v>
      </c>
      <c r="H221" s="17">
        <f t="shared" si="109"/>
        <v>0.67238309794493301</v>
      </c>
      <c r="I221" s="17">
        <f t="shared" si="110"/>
        <v>0.32761690205506694</v>
      </c>
      <c r="J221" s="18">
        <f t="shared" si="111"/>
        <v>1</v>
      </c>
      <c r="K221" s="5">
        <v>614.66999999999996</v>
      </c>
      <c r="L221">
        <v>4593.4399999999996</v>
      </c>
      <c r="M221" s="6">
        <f t="shared" si="112"/>
        <v>5208.1099999999997</v>
      </c>
      <c r="N221" s="13">
        <f t="shared" si="113"/>
        <v>31.012613521695254</v>
      </c>
      <c r="O221" s="14">
        <f t="shared" si="114"/>
        <v>162.25503355704697</v>
      </c>
      <c r="P221" s="15">
        <f t="shared" si="115"/>
        <v>193.26764707874221</v>
      </c>
      <c r="Q221" s="16">
        <f t="shared" si="116"/>
        <v>0.16046458882515352</v>
      </c>
      <c r="R221" s="17">
        <f t="shared" si="117"/>
        <v>0.83953541117484654</v>
      </c>
      <c r="S221" s="18">
        <f t="shared" si="118"/>
        <v>1</v>
      </c>
      <c r="T221">
        <v>107.76</v>
      </c>
      <c r="U221">
        <v>6261.64</v>
      </c>
      <c r="V221" s="6">
        <f t="shared" si="119"/>
        <v>6369.4000000000005</v>
      </c>
      <c r="W221" s="13">
        <f t="shared" si="120"/>
        <v>9.0025062656641612</v>
      </c>
      <c r="X221" s="14">
        <f t="shared" si="121"/>
        <v>444.71875</v>
      </c>
      <c r="Y221" s="15">
        <f t="shared" si="122"/>
        <v>453.72125626566418</v>
      </c>
      <c r="Z221" s="17">
        <f t="shared" si="123"/>
        <v>1.9841491094684326E-2</v>
      </c>
      <c r="AA221" s="17">
        <f t="shared" si="124"/>
        <v>0.98015850890531564</v>
      </c>
      <c r="AB221" s="18">
        <f t="shared" si="125"/>
        <v>1</v>
      </c>
    </row>
    <row r="222" spans="1:28" x14ac:dyDescent="0.35">
      <c r="A222" s="7">
        <v>46023</v>
      </c>
      <c r="B222" s="5">
        <v>7375.74</v>
      </c>
      <c r="C222">
        <v>5775.23</v>
      </c>
      <c r="D222" s="6">
        <f t="shared" si="105"/>
        <v>13150.97</v>
      </c>
      <c r="E222" s="13">
        <f t="shared" si="106"/>
        <v>344.33893557422965</v>
      </c>
      <c r="F222" s="14">
        <f t="shared" si="107"/>
        <v>188.73300653594768</v>
      </c>
      <c r="G222" s="15">
        <f t="shared" si="108"/>
        <v>533.07194211017736</v>
      </c>
      <c r="H222" s="17">
        <f t="shared" si="109"/>
        <v>0.64595209084003968</v>
      </c>
      <c r="I222" s="17">
        <f t="shared" si="110"/>
        <v>0.35404790915996026</v>
      </c>
      <c r="J222" s="18">
        <f t="shared" si="111"/>
        <v>1</v>
      </c>
      <c r="K222" s="5">
        <v>416.37</v>
      </c>
      <c r="L222">
        <v>3596.79</v>
      </c>
      <c r="M222" s="6">
        <f t="shared" si="112"/>
        <v>4013.16</v>
      </c>
      <c r="N222" s="13">
        <f t="shared" si="113"/>
        <v>21.007568113017154</v>
      </c>
      <c r="O222" s="14">
        <f t="shared" si="114"/>
        <v>127.05015895443307</v>
      </c>
      <c r="P222" s="15">
        <f t="shared" si="115"/>
        <v>148.05772706745023</v>
      </c>
      <c r="Q222" s="16">
        <f t="shared" si="116"/>
        <v>0.14188768481800884</v>
      </c>
      <c r="R222" s="17">
        <f t="shared" si="117"/>
        <v>0.85811231518199116</v>
      </c>
      <c r="S222" s="18">
        <f t="shared" si="118"/>
        <v>1</v>
      </c>
      <c r="T222">
        <v>251.44</v>
      </c>
      <c r="U222">
        <v>5816.17</v>
      </c>
      <c r="V222" s="6">
        <f t="shared" si="119"/>
        <v>6067.61</v>
      </c>
      <c r="W222" s="13">
        <f t="shared" si="120"/>
        <v>21.005847953216374</v>
      </c>
      <c r="X222" s="14">
        <f t="shared" si="121"/>
        <v>413.08025568181819</v>
      </c>
      <c r="Y222" s="15">
        <f t="shared" si="122"/>
        <v>434.08610363503453</v>
      </c>
      <c r="Z222" s="17">
        <f t="shared" si="123"/>
        <v>4.8390970771267555E-2</v>
      </c>
      <c r="AA222" s="17">
        <f t="shared" si="124"/>
        <v>0.95160902922873247</v>
      </c>
      <c r="AB222" s="18">
        <f t="shared" si="125"/>
        <v>1</v>
      </c>
    </row>
    <row r="223" spans="1:28" x14ac:dyDescent="0.35">
      <c r="A223" s="7">
        <v>46054</v>
      </c>
      <c r="B223" s="5">
        <v>6509.54</v>
      </c>
      <c r="C223">
        <v>5438.27</v>
      </c>
      <c r="D223" s="6">
        <f t="shared" si="105"/>
        <v>11947.810000000001</v>
      </c>
      <c r="E223" s="13">
        <f t="shared" si="106"/>
        <v>303.90009337068159</v>
      </c>
      <c r="F223" s="14">
        <f t="shared" si="107"/>
        <v>177.72124183006537</v>
      </c>
      <c r="G223" s="15">
        <f t="shared" si="108"/>
        <v>481.62133520074696</v>
      </c>
      <c r="H223" s="17">
        <f t="shared" si="109"/>
        <v>0.63099383511324614</v>
      </c>
      <c r="I223" s="17">
        <f t="shared" si="110"/>
        <v>0.36900616488675381</v>
      </c>
      <c r="J223" s="18">
        <f t="shared" si="111"/>
        <v>1</v>
      </c>
      <c r="K223" s="5">
        <v>416.38</v>
      </c>
      <c r="L223">
        <v>3551.5</v>
      </c>
      <c r="M223" s="6">
        <f t="shared" si="112"/>
        <v>3967.88</v>
      </c>
      <c r="N223" s="13">
        <f t="shared" si="113"/>
        <v>21.008072653884962</v>
      </c>
      <c r="O223" s="14">
        <f t="shared" si="114"/>
        <v>125.45037089367715</v>
      </c>
      <c r="P223" s="15">
        <f t="shared" si="115"/>
        <v>146.4584435475621</v>
      </c>
      <c r="Q223" s="16">
        <f t="shared" si="116"/>
        <v>0.14344050192683244</v>
      </c>
      <c r="R223" s="17">
        <f t="shared" si="117"/>
        <v>0.85655949807316767</v>
      </c>
      <c r="S223" s="18">
        <f t="shared" si="118"/>
        <v>1</v>
      </c>
      <c r="T223">
        <v>275.37</v>
      </c>
      <c r="U223">
        <v>4802.22</v>
      </c>
      <c r="V223" s="6">
        <f t="shared" si="119"/>
        <v>5077.59</v>
      </c>
      <c r="W223" s="13">
        <f t="shared" si="120"/>
        <v>23.005012531328319</v>
      </c>
      <c r="X223" s="14">
        <f t="shared" si="121"/>
        <v>341.06676136363637</v>
      </c>
      <c r="Y223" s="15">
        <f t="shared" si="122"/>
        <v>364.07177389496468</v>
      </c>
      <c r="Z223" s="17">
        <f t="shared" si="123"/>
        <v>6.318812437781926E-2</v>
      </c>
      <c r="AA223" s="17">
        <f t="shared" si="124"/>
        <v>0.93681187562218082</v>
      </c>
      <c r="AB223" s="18">
        <f t="shared" si="125"/>
        <v>1</v>
      </c>
    </row>
    <row r="224" spans="1:28" x14ac:dyDescent="0.35">
      <c r="A224" s="8">
        <v>46082</v>
      </c>
      <c r="B224" s="11">
        <v>7345.85</v>
      </c>
      <c r="C224" s="9">
        <v>5444.6</v>
      </c>
      <c r="D224" s="10">
        <f t="shared" si="105"/>
        <v>12790.45</v>
      </c>
      <c r="E224" s="35">
        <f t="shared" si="106"/>
        <v>342.9435107376284</v>
      </c>
      <c r="F224" s="36">
        <f t="shared" si="107"/>
        <v>177.92810457516339</v>
      </c>
      <c r="G224" s="37">
        <f t="shared" si="108"/>
        <v>520.87161531279185</v>
      </c>
      <c r="H224" s="39">
        <f t="shared" si="109"/>
        <v>0.65840314706280412</v>
      </c>
      <c r="I224" s="39">
        <f t="shared" si="110"/>
        <v>0.34159685293719583</v>
      </c>
      <c r="J224" s="40">
        <f t="shared" si="111"/>
        <v>1</v>
      </c>
      <c r="K224" s="11">
        <v>408.59</v>
      </c>
      <c r="L224" s="9">
        <v>4293.32</v>
      </c>
      <c r="M224" s="10">
        <f t="shared" si="112"/>
        <v>4701.91</v>
      </c>
      <c r="N224" s="35">
        <f t="shared" si="113"/>
        <v>20.615035317860745</v>
      </c>
      <c r="O224" s="36">
        <f t="shared" si="114"/>
        <v>151.65383256799717</v>
      </c>
      <c r="P224" s="37">
        <f t="shared" si="115"/>
        <v>172.2688678858579</v>
      </c>
      <c r="Q224" s="38">
        <f t="shared" si="116"/>
        <v>0.11966779355350426</v>
      </c>
      <c r="R224" s="39">
        <f t="shared" si="117"/>
        <v>0.88033220644649579</v>
      </c>
      <c r="S224" s="40">
        <f t="shared" si="118"/>
        <v>1</v>
      </c>
      <c r="T224" s="9">
        <v>131.69999999999999</v>
      </c>
      <c r="U224" s="9">
        <v>6920.16</v>
      </c>
      <c r="V224" s="10">
        <f t="shared" si="119"/>
        <v>7051.86</v>
      </c>
      <c r="W224" s="35">
        <f t="shared" si="120"/>
        <v>11.002506265664159</v>
      </c>
      <c r="X224" s="36">
        <f t="shared" si="121"/>
        <v>491.48863636363637</v>
      </c>
      <c r="Y224" s="37">
        <f t="shared" si="122"/>
        <v>502.49114262930055</v>
      </c>
      <c r="Z224" s="39">
        <f t="shared" si="123"/>
        <v>2.1895920807863803E-2</v>
      </c>
      <c r="AA224" s="39">
        <f t="shared" si="124"/>
        <v>0.97810407919213616</v>
      </c>
      <c r="AB224" s="40">
        <f t="shared" si="125"/>
        <v>1</v>
      </c>
    </row>
    <row r="226" spans="1:28" x14ac:dyDescent="0.35">
      <c r="A226" s="3"/>
      <c r="B226" s="52" t="s">
        <v>22</v>
      </c>
      <c r="C226" s="53"/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53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4"/>
    </row>
    <row r="227" spans="1:28" x14ac:dyDescent="0.35">
      <c r="A227" s="4"/>
      <c r="B227" s="46" t="s">
        <v>15</v>
      </c>
      <c r="C227" s="47"/>
      <c r="D227" s="47"/>
      <c r="E227" s="47"/>
      <c r="F227" s="47"/>
      <c r="G227" s="47"/>
      <c r="H227" s="47"/>
      <c r="I227" s="47"/>
      <c r="J227" s="48"/>
      <c r="K227" s="46" t="s">
        <v>25</v>
      </c>
      <c r="L227" s="47"/>
      <c r="M227" s="47"/>
      <c r="N227" s="47"/>
      <c r="O227" s="47"/>
      <c r="P227" s="47"/>
      <c r="Q227" s="47"/>
      <c r="R227" s="47"/>
      <c r="S227" s="48"/>
      <c r="T227" s="46" t="s">
        <v>26</v>
      </c>
      <c r="U227" s="47"/>
      <c r="V227" s="47"/>
      <c r="W227" s="47"/>
      <c r="X227" s="47"/>
      <c r="Y227" s="47"/>
      <c r="Z227" s="47"/>
      <c r="AA227" s="47"/>
      <c r="AB227" s="48"/>
    </row>
    <row r="228" spans="1:28" x14ac:dyDescent="0.35">
      <c r="A228" s="4"/>
      <c r="B228" s="49" t="s">
        <v>12</v>
      </c>
      <c r="C228" s="50"/>
      <c r="D228" s="51"/>
      <c r="E228" s="49" t="s">
        <v>13</v>
      </c>
      <c r="F228" s="50"/>
      <c r="G228" s="51"/>
      <c r="H228" s="50" t="s">
        <v>14</v>
      </c>
      <c r="I228" s="50"/>
      <c r="J228" s="51"/>
      <c r="K228" s="49" t="s">
        <v>12</v>
      </c>
      <c r="L228" s="50"/>
      <c r="M228" s="51"/>
      <c r="N228" s="49" t="s">
        <v>13</v>
      </c>
      <c r="O228" s="50"/>
      <c r="P228" s="51"/>
      <c r="Q228" s="49" t="s">
        <v>14</v>
      </c>
      <c r="R228" s="50"/>
      <c r="S228" s="51"/>
      <c r="T228" s="49" t="s">
        <v>12</v>
      </c>
      <c r="U228" s="50"/>
      <c r="V228" s="51"/>
      <c r="W228" s="49" t="s">
        <v>27</v>
      </c>
      <c r="X228" s="50"/>
      <c r="Y228" s="51"/>
      <c r="Z228" s="50" t="s">
        <v>14</v>
      </c>
      <c r="AA228" s="50"/>
      <c r="AB228" s="51"/>
    </row>
    <row r="229" spans="1:28" x14ac:dyDescent="0.35">
      <c r="A229" s="4"/>
      <c r="B229" s="4" t="s">
        <v>9</v>
      </c>
      <c r="C229" s="1" t="s">
        <v>10</v>
      </c>
      <c r="D229" s="12" t="s">
        <v>11</v>
      </c>
      <c r="E229" s="4" t="s">
        <v>9</v>
      </c>
      <c r="F229" s="1" t="s">
        <v>10</v>
      </c>
      <c r="G229" s="12" t="s">
        <v>11</v>
      </c>
      <c r="H229" s="1" t="s">
        <v>9</v>
      </c>
      <c r="I229" s="1" t="s">
        <v>10</v>
      </c>
      <c r="J229" s="12" t="s">
        <v>11</v>
      </c>
      <c r="K229" s="4" t="s">
        <v>9</v>
      </c>
      <c r="L229" s="1" t="s">
        <v>10</v>
      </c>
      <c r="M229" s="12" t="s">
        <v>11</v>
      </c>
      <c r="N229" s="4" t="s">
        <v>9</v>
      </c>
      <c r="O229" s="1" t="s">
        <v>10</v>
      </c>
      <c r="P229" s="12" t="s">
        <v>11</v>
      </c>
      <c r="Q229" s="4" t="s">
        <v>9</v>
      </c>
      <c r="R229" s="1" t="s">
        <v>10</v>
      </c>
      <c r="S229" s="12" t="s">
        <v>11</v>
      </c>
      <c r="T229" s="4" t="s">
        <v>9</v>
      </c>
      <c r="U229" s="1" t="s">
        <v>10</v>
      </c>
      <c r="V229" s="12" t="s">
        <v>11</v>
      </c>
      <c r="W229" s="4" t="s">
        <v>9</v>
      </c>
      <c r="X229" s="1" t="s">
        <v>10</v>
      </c>
      <c r="Y229" s="12" t="s">
        <v>11</v>
      </c>
      <c r="Z229" s="1" t="s">
        <v>9</v>
      </c>
      <c r="AA229" s="1" t="s">
        <v>10</v>
      </c>
      <c r="AB229" s="12" t="s">
        <v>11</v>
      </c>
    </row>
    <row r="230" spans="1:28" x14ac:dyDescent="0.35">
      <c r="A230" s="7">
        <v>45170</v>
      </c>
      <c r="B230" s="5">
        <v>978.24</v>
      </c>
      <c r="C230">
        <v>8954.67</v>
      </c>
      <c r="D230" s="6">
        <f>SUM(B230:C230)</f>
        <v>9932.91</v>
      </c>
      <c r="E230" s="13">
        <f>B230/21.42</f>
        <v>45.66946778711484</v>
      </c>
      <c r="F230" s="14">
        <f>C230/30.6</f>
        <v>292.63627450980391</v>
      </c>
      <c r="G230" s="15">
        <f>SUM(E230:F230)</f>
        <v>338.30574229691877</v>
      </c>
      <c r="H230" s="17">
        <f>E230/G230</f>
        <v>0.1349946574274592</v>
      </c>
      <c r="I230" s="17">
        <f>F230/G230</f>
        <v>0.8650053425725408</v>
      </c>
      <c r="J230" s="18">
        <f>SUM(H230:I230)</f>
        <v>1</v>
      </c>
      <c r="K230" s="5">
        <v>0</v>
      </c>
      <c r="L230">
        <v>6478.15</v>
      </c>
      <c r="M230" s="6">
        <f>SUM(K230:L230)</f>
        <v>6478.15</v>
      </c>
      <c r="N230" s="13">
        <f>K230/19.82</f>
        <v>0</v>
      </c>
      <c r="O230" s="14">
        <f>L230/28.31</f>
        <v>228.82903567643942</v>
      </c>
      <c r="P230" s="15">
        <f>SUM(N230:O230)</f>
        <v>228.82903567643942</v>
      </c>
      <c r="Q230" s="16">
        <f>N230/P230</f>
        <v>0</v>
      </c>
      <c r="R230" s="17">
        <f>O230/P230</f>
        <v>1</v>
      </c>
      <c r="S230" s="18">
        <f>SUM(Q230:R230)</f>
        <v>1</v>
      </c>
      <c r="T230">
        <v>0</v>
      </c>
      <c r="U230">
        <v>7150.83</v>
      </c>
      <c r="V230" s="6">
        <f>SUM(T230:U230)</f>
        <v>7150.83</v>
      </c>
      <c r="W230" s="13">
        <f>T230/11.97</f>
        <v>0</v>
      </c>
      <c r="X230" s="14">
        <f>U230/14.08</f>
        <v>507.87144886363637</v>
      </c>
      <c r="Y230" s="15">
        <f>SUM(W230:X230)</f>
        <v>507.87144886363637</v>
      </c>
      <c r="Z230" s="17">
        <f>W230/Y230</f>
        <v>0</v>
      </c>
      <c r="AA230" s="17">
        <f>X230/Y230</f>
        <v>1</v>
      </c>
      <c r="AB230" s="18">
        <f>SUM(Z230:AA230)</f>
        <v>1</v>
      </c>
    </row>
    <row r="231" spans="1:28" x14ac:dyDescent="0.35">
      <c r="A231" s="7">
        <v>45200</v>
      </c>
      <c r="B231" s="5">
        <v>1292.9000000000001</v>
      </c>
      <c r="C231">
        <v>8815.82</v>
      </c>
      <c r="D231" s="6">
        <f t="shared" ref="D231:D260" si="126">SUM(B231:C231)</f>
        <v>10108.719999999999</v>
      </c>
      <c r="E231" s="13">
        <f t="shared" ref="E231:E260" si="127">B231/21.42</f>
        <v>60.359477124183009</v>
      </c>
      <c r="F231" s="14">
        <f t="shared" ref="F231:F260" si="128">C231/30.6</f>
        <v>288.09869281045752</v>
      </c>
      <c r="G231" s="15">
        <f t="shared" ref="G231:G260" si="129">SUM(E231:F231)</f>
        <v>348.45816993464052</v>
      </c>
      <c r="H231" s="17">
        <f t="shared" ref="H231:H260" si="130">E231/G231</f>
        <v>0.17321871699981806</v>
      </c>
      <c r="I231" s="17">
        <f t="shared" ref="I231:I260" si="131">F231/G231</f>
        <v>0.82678128300018194</v>
      </c>
      <c r="J231" s="18">
        <f t="shared" ref="J231:J260" si="132">SUM(H231:I231)</f>
        <v>1</v>
      </c>
      <c r="K231" s="5">
        <v>55.72</v>
      </c>
      <c r="L231">
        <v>5964.31</v>
      </c>
      <c r="M231" s="6">
        <f t="shared" ref="M231:M260" si="133">SUM(K231:L231)</f>
        <v>6020.0300000000007</v>
      </c>
      <c r="N231" s="13">
        <f t="shared" ref="N231:N260" si="134">K231/19.82</f>
        <v>2.8113017154389506</v>
      </c>
      <c r="O231" s="14">
        <f t="shared" ref="O231:O260" si="135">L231/28.31</f>
        <v>210.67855881314026</v>
      </c>
      <c r="P231" s="15">
        <f t="shared" ref="P231:P260" si="136">SUM(N231:O231)</f>
        <v>213.48986052857921</v>
      </c>
      <c r="Q231" s="16">
        <f t="shared" ref="Q231:Q260" si="137">N231/P231</f>
        <v>1.3168314918930824E-2</v>
      </c>
      <c r="R231" s="17">
        <f t="shared" ref="R231:R260" si="138">O231/P231</f>
        <v>0.98683168508106911</v>
      </c>
      <c r="S231" s="18">
        <f t="shared" ref="S231:S260" si="139">SUM(Q231:R231)</f>
        <v>0.99999999999999989</v>
      </c>
      <c r="T231">
        <v>0</v>
      </c>
      <c r="U231">
        <v>6899.25</v>
      </c>
      <c r="V231" s="6">
        <f t="shared" ref="V231:V260" si="140">SUM(T231:U231)</f>
        <v>6899.25</v>
      </c>
      <c r="W231" s="13">
        <f t="shared" ref="W231:W260" si="141">T231/11.97</f>
        <v>0</v>
      </c>
      <c r="X231" s="14">
        <f t="shared" ref="X231:X260" si="142">U231/14.08</f>
        <v>490.00355113636363</v>
      </c>
      <c r="Y231" s="15">
        <f t="shared" ref="Y231:Y260" si="143">SUM(W231:X231)</f>
        <v>490.00355113636363</v>
      </c>
      <c r="Z231" s="17">
        <f t="shared" ref="Z231:Z260" si="144">W231/Y231</f>
        <v>0</v>
      </c>
      <c r="AA231" s="17">
        <f t="shared" ref="AA231:AA260" si="145">X231/Y231</f>
        <v>1</v>
      </c>
      <c r="AB231" s="18">
        <f t="shared" ref="AB231:AB260" si="146">SUM(Z231:AA231)</f>
        <v>1</v>
      </c>
    </row>
    <row r="232" spans="1:28" x14ac:dyDescent="0.35">
      <c r="A232" s="7">
        <v>45231</v>
      </c>
      <c r="B232" s="5">
        <v>1063.47</v>
      </c>
      <c r="C232">
        <v>9181.74</v>
      </c>
      <c r="D232" s="6">
        <f t="shared" si="126"/>
        <v>10245.209999999999</v>
      </c>
      <c r="E232" s="13">
        <f t="shared" si="127"/>
        <v>49.648459383753497</v>
      </c>
      <c r="F232" s="14">
        <f t="shared" si="128"/>
        <v>300.05686274509804</v>
      </c>
      <c r="G232" s="15">
        <f t="shared" si="129"/>
        <v>349.70532212885155</v>
      </c>
      <c r="H232" s="17">
        <f t="shared" si="130"/>
        <v>0.14197227277387603</v>
      </c>
      <c r="I232" s="17">
        <f t="shared" si="131"/>
        <v>0.85802772722612397</v>
      </c>
      <c r="J232" s="18">
        <f t="shared" si="132"/>
        <v>1</v>
      </c>
      <c r="K232" s="5">
        <v>37.26</v>
      </c>
      <c r="L232">
        <v>6499.13</v>
      </c>
      <c r="M232" s="6">
        <f t="shared" si="133"/>
        <v>6536.39</v>
      </c>
      <c r="N232" s="13">
        <f t="shared" si="134"/>
        <v>1.8799192734611503</v>
      </c>
      <c r="O232" s="14">
        <f t="shared" si="135"/>
        <v>229.57011656658426</v>
      </c>
      <c r="P232" s="15">
        <f t="shared" si="136"/>
        <v>231.45003584004542</v>
      </c>
      <c r="Q232" s="16">
        <f t="shared" si="137"/>
        <v>8.1223546440077378E-3</v>
      </c>
      <c r="R232" s="17">
        <f t="shared" si="138"/>
        <v>0.99187764535599221</v>
      </c>
      <c r="S232" s="18">
        <f t="shared" si="139"/>
        <v>1</v>
      </c>
      <c r="T232">
        <v>0</v>
      </c>
      <c r="U232">
        <v>6576.23</v>
      </c>
      <c r="V232" s="6">
        <f t="shared" si="140"/>
        <v>6576.23</v>
      </c>
      <c r="W232" s="13">
        <f t="shared" si="141"/>
        <v>0</v>
      </c>
      <c r="X232" s="14">
        <f t="shared" si="142"/>
        <v>467.06178977272725</v>
      </c>
      <c r="Y232" s="15">
        <f t="shared" si="143"/>
        <v>467.06178977272725</v>
      </c>
      <c r="Z232" s="17">
        <f t="shared" si="144"/>
        <v>0</v>
      </c>
      <c r="AA232" s="17">
        <f t="shared" si="145"/>
        <v>1</v>
      </c>
      <c r="AB232" s="18">
        <f t="shared" si="146"/>
        <v>1</v>
      </c>
    </row>
    <row r="233" spans="1:28" x14ac:dyDescent="0.35">
      <c r="A233" s="7">
        <v>45261</v>
      </c>
      <c r="B233" s="5">
        <v>1072.1199999999999</v>
      </c>
      <c r="C233">
        <v>9332.34</v>
      </c>
      <c r="D233" s="6">
        <f t="shared" si="126"/>
        <v>10404.459999999999</v>
      </c>
      <c r="E233" s="13">
        <f t="shared" si="127"/>
        <v>50.052287581699339</v>
      </c>
      <c r="F233" s="14">
        <f t="shared" si="128"/>
        <v>304.97843137254898</v>
      </c>
      <c r="G233" s="15">
        <f t="shared" si="129"/>
        <v>355.0307189542483</v>
      </c>
      <c r="H233" s="17">
        <f t="shared" si="130"/>
        <v>0.14098016005243033</v>
      </c>
      <c r="I233" s="17">
        <f t="shared" si="131"/>
        <v>0.8590198399475697</v>
      </c>
      <c r="J233" s="18">
        <f t="shared" si="132"/>
        <v>1</v>
      </c>
      <c r="K233" s="5">
        <v>0</v>
      </c>
      <c r="L233">
        <v>7003.65</v>
      </c>
      <c r="M233" s="6">
        <f t="shared" si="133"/>
        <v>7003.65</v>
      </c>
      <c r="N233" s="13">
        <f t="shared" si="134"/>
        <v>0</v>
      </c>
      <c r="O233" s="14">
        <f t="shared" si="135"/>
        <v>247.39138113740728</v>
      </c>
      <c r="P233" s="15">
        <f t="shared" si="136"/>
        <v>247.39138113740728</v>
      </c>
      <c r="Q233" s="16">
        <f t="shared" si="137"/>
        <v>0</v>
      </c>
      <c r="R233" s="17">
        <f t="shared" si="138"/>
        <v>1</v>
      </c>
      <c r="S233" s="18">
        <f t="shared" si="139"/>
        <v>1</v>
      </c>
      <c r="T233">
        <v>0</v>
      </c>
      <c r="U233">
        <v>7057.53</v>
      </c>
      <c r="V233" s="6">
        <f t="shared" si="140"/>
        <v>7057.53</v>
      </c>
      <c r="W233" s="13">
        <f t="shared" si="141"/>
        <v>0</v>
      </c>
      <c r="X233" s="14">
        <f t="shared" si="142"/>
        <v>501.24502840909088</v>
      </c>
      <c r="Y233" s="15">
        <f t="shared" si="143"/>
        <v>501.24502840909088</v>
      </c>
      <c r="Z233" s="17">
        <f t="shared" si="144"/>
        <v>0</v>
      </c>
      <c r="AA233" s="17">
        <f t="shared" si="145"/>
        <v>1</v>
      </c>
      <c r="AB233" s="18">
        <f t="shared" si="146"/>
        <v>1</v>
      </c>
    </row>
    <row r="234" spans="1:28" x14ac:dyDescent="0.35">
      <c r="A234" s="7">
        <v>45292</v>
      </c>
      <c r="B234" s="5">
        <v>982.22</v>
      </c>
      <c r="C234">
        <v>9811.75</v>
      </c>
      <c r="D234" s="6">
        <f t="shared" si="126"/>
        <v>10793.97</v>
      </c>
      <c r="E234" s="13">
        <f t="shared" si="127"/>
        <v>45.855275443510735</v>
      </c>
      <c r="F234" s="14">
        <f t="shared" si="128"/>
        <v>320.64542483660131</v>
      </c>
      <c r="G234" s="15">
        <f t="shared" si="129"/>
        <v>366.50070028011203</v>
      </c>
      <c r="H234" s="17">
        <f t="shared" si="130"/>
        <v>0.12511647428903711</v>
      </c>
      <c r="I234" s="17">
        <f t="shared" si="131"/>
        <v>0.87488352571096295</v>
      </c>
      <c r="J234" s="18">
        <f t="shared" si="132"/>
        <v>1</v>
      </c>
      <c r="K234" s="5">
        <v>0</v>
      </c>
      <c r="L234">
        <v>6690.9</v>
      </c>
      <c r="M234" s="6">
        <f t="shared" si="133"/>
        <v>6690.9</v>
      </c>
      <c r="N234" s="13">
        <f t="shared" si="134"/>
        <v>0</v>
      </c>
      <c r="O234" s="14">
        <f t="shared" si="135"/>
        <v>236.34404803956198</v>
      </c>
      <c r="P234" s="15">
        <f t="shared" si="136"/>
        <v>236.34404803956198</v>
      </c>
      <c r="Q234" s="16">
        <f t="shared" si="137"/>
        <v>0</v>
      </c>
      <c r="R234" s="17">
        <f t="shared" si="138"/>
        <v>1</v>
      </c>
      <c r="S234" s="18">
        <f t="shared" si="139"/>
        <v>1</v>
      </c>
      <c r="T234">
        <v>0</v>
      </c>
      <c r="U234">
        <v>6558.02</v>
      </c>
      <c r="V234" s="6">
        <f t="shared" si="140"/>
        <v>6558.02</v>
      </c>
      <c r="W234" s="13">
        <f t="shared" si="141"/>
        <v>0</v>
      </c>
      <c r="X234" s="14">
        <f t="shared" si="142"/>
        <v>465.76846590909093</v>
      </c>
      <c r="Y234" s="15">
        <f t="shared" si="143"/>
        <v>465.76846590909093</v>
      </c>
      <c r="Z234" s="17">
        <f t="shared" si="144"/>
        <v>0</v>
      </c>
      <c r="AA234" s="17">
        <f t="shared" si="145"/>
        <v>1</v>
      </c>
      <c r="AB234" s="18">
        <f t="shared" si="146"/>
        <v>1</v>
      </c>
    </row>
    <row r="235" spans="1:28" x14ac:dyDescent="0.35">
      <c r="A235" s="7">
        <v>45323</v>
      </c>
      <c r="B235" s="5">
        <v>1304.8399999999999</v>
      </c>
      <c r="C235">
        <v>8498.44</v>
      </c>
      <c r="D235" s="6">
        <f t="shared" si="126"/>
        <v>9803.2800000000007</v>
      </c>
      <c r="E235" s="13">
        <f t="shared" si="127"/>
        <v>60.916900093370671</v>
      </c>
      <c r="F235" s="14">
        <f t="shared" si="128"/>
        <v>277.7267973856209</v>
      </c>
      <c r="G235" s="15">
        <f t="shared" si="129"/>
        <v>338.64369747899156</v>
      </c>
      <c r="H235" s="17">
        <f t="shared" si="130"/>
        <v>0.17988493672512471</v>
      </c>
      <c r="I235" s="17">
        <f t="shared" si="131"/>
        <v>0.82011506327487538</v>
      </c>
      <c r="J235" s="18">
        <f t="shared" si="132"/>
        <v>1</v>
      </c>
      <c r="K235" s="5">
        <v>37.36</v>
      </c>
      <c r="L235">
        <v>6944.43</v>
      </c>
      <c r="M235" s="6">
        <f t="shared" si="133"/>
        <v>6981.79</v>
      </c>
      <c r="N235" s="13">
        <f t="shared" si="134"/>
        <v>1.8849646821392532</v>
      </c>
      <c r="O235" s="14">
        <f t="shared" si="135"/>
        <v>245.29954079830452</v>
      </c>
      <c r="P235" s="15">
        <f t="shared" si="136"/>
        <v>247.18450548044376</v>
      </c>
      <c r="Q235" s="16">
        <f t="shared" si="137"/>
        <v>7.6257396412267595E-3</v>
      </c>
      <c r="R235" s="17">
        <f t="shared" si="138"/>
        <v>0.9923742603587733</v>
      </c>
      <c r="S235" s="18">
        <f t="shared" si="139"/>
        <v>1</v>
      </c>
      <c r="T235">
        <v>0</v>
      </c>
      <c r="U235">
        <v>6794.3</v>
      </c>
      <c r="V235" s="6">
        <f t="shared" si="140"/>
        <v>6794.3</v>
      </c>
      <c r="W235" s="13">
        <f t="shared" si="141"/>
        <v>0</v>
      </c>
      <c r="X235" s="14">
        <f t="shared" si="142"/>
        <v>482.54971590909093</v>
      </c>
      <c r="Y235" s="15">
        <f t="shared" si="143"/>
        <v>482.54971590909093</v>
      </c>
      <c r="Z235" s="17">
        <f t="shared" si="144"/>
        <v>0</v>
      </c>
      <c r="AA235" s="17">
        <f t="shared" si="145"/>
        <v>1</v>
      </c>
      <c r="AB235" s="18">
        <f t="shared" si="146"/>
        <v>1</v>
      </c>
    </row>
    <row r="236" spans="1:28" x14ac:dyDescent="0.35">
      <c r="A236" s="7">
        <v>45352</v>
      </c>
      <c r="B236" s="5">
        <v>1250.73</v>
      </c>
      <c r="C236">
        <v>8619.16</v>
      </c>
      <c r="D236" s="6">
        <f t="shared" si="126"/>
        <v>9869.89</v>
      </c>
      <c r="E236" s="13">
        <f t="shared" si="127"/>
        <v>58.390756302521005</v>
      </c>
      <c r="F236" s="14">
        <f t="shared" si="128"/>
        <v>281.67189542483658</v>
      </c>
      <c r="G236" s="15">
        <f t="shared" si="129"/>
        <v>340.0626517273576</v>
      </c>
      <c r="H236" s="17">
        <f t="shared" si="130"/>
        <v>0.17170587833131204</v>
      </c>
      <c r="I236" s="17">
        <f t="shared" si="131"/>
        <v>0.82829412166868788</v>
      </c>
      <c r="J236" s="18">
        <f t="shared" si="132"/>
        <v>0.99999999999999989</v>
      </c>
      <c r="K236" s="5">
        <v>37.31</v>
      </c>
      <c r="L236">
        <v>6092.86</v>
      </c>
      <c r="M236" s="6">
        <f t="shared" si="133"/>
        <v>6130.17</v>
      </c>
      <c r="N236" s="13">
        <f t="shared" si="134"/>
        <v>1.8824419778002019</v>
      </c>
      <c r="O236" s="14">
        <f t="shared" si="135"/>
        <v>215.21935711762629</v>
      </c>
      <c r="P236" s="15">
        <f t="shared" si="136"/>
        <v>217.10179909542649</v>
      </c>
      <c r="Q236" s="16">
        <f t="shared" si="137"/>
        <v>8.6707801853488087E-3</v>
      </c>
      <c r="R236" s="17">
        <f t="shared" si="138"/>
        <v>0.99132921981465116</v>
      </c>
      <c r="S236" s="18">
        <f t="shared" si="139"/>
        <v>1</v>
      </c>
      <c r="T236">
        <v>0</v>
      </c>
      <c r="U236">
        <v>6016.34</v>
      </c>
      <c r="V236" s="6">
        <f t="shared" si="140"/>
        <v>6016.34</v>
      </c>
      <c r="W236" s="13">
        <f t="shared" si="141"/>
        <v>0</v>
      </c>
      <c r="X236" s="14">
        <f t="shared" si="142"/>
        <v>427.296875</v>
      </c>
      <c r="Y236" s="15">
        <f t="shared" si="143"/>
        <v>427.296875</v>
      </c>
      <c r="Z236" s="17">
        <f t="shared" si="144"/>
        <v>0</v>
      </c>
      <c r="AA236" s="17">
        <f t="shared" si="145"/>
        <v>1</v>
      </c>
      <c r="AB236" s="18">
        <f t="shared" si="146"/>
        <v>1</v>
      </c>
    </row>
    <row r="237" spans="1:28" x14ac:dyDescent="0.35">
      <c r="A237" s="7">
        <v>45383</v>
      </c>
      <c r="B237" s="5">
        <v>1920.34</v>
      </c>
      <c r="C237">
        <v>10120.84</v>
      </c>
      <c r="D237" s="6">
        <f t="shared" si="126"/>
        <v>12041.18</v>
      </c>
      <c r="E237" s="13">
        <f t="shared" si="127"/>
        <v>89.651727357609701</v>
      </c>
      <c r="F237" s="14">
        <f t="shared" si="128"/>
        <v>330.74640522875814</v>
      </c>
      <c r="G237" s="15">
        <f t="shared" si="129"/>
        <v>420.39813258636786</v>
      </c>
      <c r="H237" s="17">
        <f t="shared" si="130"/>
        <v>0.2132543425111228</v>
      </c>
      <c r="I237" s="17">
        <f t="shared" si="131"/>
        <v>0.78674565748887715</v>
      </c>
      <c r="J237" s="18">
        <f t="shared" si="132"/>
        <v>1</v>
      </c>
      <c r="K237" s="5">
        <v>79.3</v>
      </c>
      <c r="L237">
        <v>7323.84</v>
      </c>
      <c r="M237" s="6">
        <f t="shared" si="133"/>
        <v>7403.14</v>
      </c>
      <c r="N237" s="13">
        <f t="shared" si="134"/>
        <v>4.0010090817356208</v>
      </c>
      <c r="O237" s="14">
        <f t="shared" si="135"/>
        <v>258.70151889791595</v>
      </c>
      <c r="P237" s="15">
        <f t="shared" si="136"/>
        <v>262.70252797965156</v>
      </c>
      <c r="Q237" s="16">
        <f t="shared" si="137"/>
        <v>1.5230188732883192E-2</v>
      </c>
      <c r="R237" s="17">
        <f t="shared" si="138"/>
        <v>0.98476981126711682</v>
      </c>
      <c r="S237" s="18">
        <f t="shared" si="139"/>
        <v>1</v>
      </c>
      <c r="T237">
        <v>0</v>
      </c>
      <c r="U237">
        <v>6985</v>
      </c>
      <c r="V237" s="6">
        <f t="shared" si="140"/>
        <v>6985</v>
      </c>
      <c r="W237" s="13">
        <f t="shared" si="141"/>
        <v>0</v>
      </c>
      <c r="X237" s="14">
        <f t="shared" si="142"/>
        <v>496.09375</v>
      </c>
      <c r="Y237" s="15">
        <f t="shared" si="143"/>
        <v>496.09375</v>
      </c>
      <c r="Z237" s="17">
        <f t="shared" si="144"/>
        <v>0</v>
      </c>
      <c r="AA237" s="17">
        <f t="shared" si="145"/>
        <v>1</v>
      </c>
      <c r="AB237" s="18">
        <f t="shared" si="146"/>
        <v>1</v>
      </c>
    </row>
    <row r="238" spans="1:28" x14ac:dyDescent="0.35">
      <c r="A238" s="7">
        <v>45413</v>
      </c>
      <c r="B238" s="5">
        <v>1560.27</v>
      </c>
      <c r="C238">
        <v>10206.879999999999</v>
      </c>
      <c r="D238" s="6">
        <f t="shared" si="126"/>
        <v>11767.15</v>
      </c>
      <c r="E238" s="13">
        <f t="shared" si="127"/>
        <v>72.841736694677863</v>
      </c>
      <c r="F238" s="14">
        <f t="shared" si="128"/>
        <v>333.55816993464049</v>
      </c>
      <c r="G238" s="15">
        <f t="shared" si="129"/>
        <v>406.39990662931837</v>
      </c>
      <c r="H238" s="17">
        <f t="shared" si="130"/>
        <v>0.17923659800718797</v>
      </c>
      <c r="I238" s="17">
        <f t="shared" si="131"/>
        <v>0.82076340199281195</v>
      </c>
      <c r="J238" s="18">
        <f t="shared" si="132"/>
        <v>0.99999999999999989</v>
      </c>
      <c r="K238" s="5">
        <v>39.65</v>
      </c>
      <c r="L238">
        <v>7047.06</v>
      </c>
      <c r="M238" s="6">
        <f t="shared" si="133"/>
        <v>7086.71</v>
      </c>
      <c r="N238" s="13">
        <f t="shared" si="134"/>
        <v>2.0005045408678104</v>
      </c>
      <c r="O238" s="14">
        <f t="shared" si="135"/>
        <v>248.92476156835042</v>
      </c>
      <c r="P238" s="15">
        <f t="shared" si="136"/>
        <v>250.92526610921823</v>
      </c>
      <c r="Q238" s="16">
        <f t="shared" si="137"/>
        <v>7.9725113851112413E-3</v>
      </c>
      <c r="R238" s="17">
        <f t="shared" si="138"/>
        <v>0.99202748861488876</v>
      </c>
      <c r="S238" s="18">
        <f t="shared" si="139"/>
        <v>1</v>
      </c>
      <c r="T238">
        <v>0</v>
      </c>
      <c r="U238">
        <v>8970.5</v>
      </c>
      <c r="V238" s="6">
        <f t="shared" si="140"/>
        <v>8970.5</v>
      </c>
      <c r="W238" s="13">
        <f t="shared" si="141"/>
        <v>0</v>
      </c>
      <c r="X238" s="14">
        <f t="shared" si="142"/>
        <v>637.109375</v>
      </c>
      <c r="Y238" s="15">
        <f t="shared" si="143"/>
        <v>637.109375</v>
      </c>
      <c r="Z238" s="17">
        <f t="shared" si="144"/>
        <v>0</v>
      </c>
      <c r="AA238" s="17">
        <f t="shared" si="145"/>
        <v>1</v>
      </c>
      <c r="AB238" s="18">
        <f t="shared" si="146"/>
        <v>1</v>
      </c>
    </row>
    <row r="239" spans="1:28" x14ac:dyDescent="0.35">
      <c r="A239" s="7">
        <v>45444</v>
      </c>
      <c r="B239" s="5">
        <v>1654.71</v>
      </c>
      <c r="C239">
        <v>9166.57</v>
      </c>
      <c r="D239" s="6">
        <f t="shared" si="126"/>
        <v>10821.279999999999</v>
      </c>
      <c r="E239" s="13">
        <f t="shared" si="127"/>
        <v>77.250700280112042</v>
      </c>
      <c r="F239" s="14">
        <f t="shared" si="128"/>
        <v>299.56111111111107</v>
      </c>
      <c r="G239" s="15">
        <f t="shared" si="129"/>
        <v>376.8118113912231</v>
      </c>
      <c r="H239" s="17">
        <f t="shared" si="130"/>
        <v>0.20501135565495016</v>
      </c>
      <c r="I239" s="17">
        <f t="shared" si="131"/>
        <v>0.7949886443450499</v>
      </c>
      <c r="J239" s="18">
        <f t="shared" si="132"/>
        <v>1</v>
      </c>
      <c r="K239" s="5">
        <v>39.65</v>
      </c>
      <c r="L239">
        <v>7443.22</v>
      </c>
      <c r="M239" s="6">
        <f t="shared" si="133"/>
        <v>7482.87</v>
      </c>
      <c r="N239" s="13">
        <f t="shared" si="134"/>
        <v>2.0005045408678104</v>
      </c>
      <c r="O239" s="14">
        <f t="shared" si="135"/>
        <v>262.91840339102794</v>
      </c>
      <c r="P239" s="15">
        <f t="shared" si="136"/>
        <v>264.91890793189577</v>
      </c>
      <c r="Q239" s="16">
        <f t="shared" si="137"/>
        <v>7.5513845217197242E-3</v>
      </c>
      <c r="R239" s="17">
        <f t="shared" si="138"/>
        <v>0.99244861547828023</v>
      </c>
      <c r="S239" s="18">
        <f t="shared" si="139"/>
        <v>1</v>
      </c>
      <c r="T239">
        <v>0</v>
      </c>
      <c r="U239">
        <v>7745.48</v>
      </c>
      <c r="V239" s="6">
        <f t="shared" si="140"/>
        <v>7745.48</v>
      </c>
      <c r="W239" s="13">
        <f t="shared" si="141"/>
        <v>0</v>
      </c>
      <c r="X239" s="14">
        <f t="shared" si="142"/>
        <v>550.10511363636363</v>
      </c>
      <c r="Y239" s="15">
        <f t="shared" si="143"/>
        <v>550.10511363636363</v>
      </c>
      <c r="Z239" s="17">
        <f t="shared" si="144"/>
        <v>0</v>
      </c>
      <c r="AA239" s="17">
        <f t="shared" si="145"/>
        <v>1</v>
      </c>
      <c r="AB239" s="18">
        <f t="shared" si="146"/>
        <v>1</v>
      </c>
    </row>
    <row r="240" spans="1:28" x14ac:dyDescent="0.35">
      <c r="A240" s="7">
        <v>45474</v>
      </c>
      <c r="B240" s="5">
        <v>1749.22</v>
      </c>
      <c r="C240">
        <v>10715.12</v>
      </c>
      <c r="D240" s="6">
        <f t="shared" si="126"/>
        <v>12464.34</v>
      </c>
      <c r="E240" s="13">
        <f t="shared" si="127"/>
        <v>81.662931839402418</v>
      </c>
      <c r="F240" s="14">
        <f t="shared" si="128"/>
        <v>350.16732026143791</v>
      </c>
      <c r="G240" s="15">
        <f t="shared" si="129"/>
        <v>431.83025210084031</v>
      </c>
      <c r="H240" s="17">
        <f t="shared" si="130"/>
        <v>0.18910887192852951</v>
      </c>
      <c r="I240" s="17">
        <f t="shared" si="131"/>
        <v>0.81089112807147057</v>
      </c>
      <c r="J240" s="18">
        <f t="shared" si="132"/>
        <v>1</v>
      </c>
      <c r="K240" s="5">
        <v>39.65</v>
      </c>
      <c r="L240">
        <v>7001.29</v>
      </c>
      <c r="M240" s="6">
        <f t="shared" si="133"/>
        <v>7040.94</v>
      </c>
      <c r="N240" s="13">
        <f t="shared" si="134"/>
        <v>2.0005045408678104</v>
      </c>
      <c r="O240" s="14">
        <f t="shared" si="135"/>
        <v>247.30801836806782</v>
      </c>
      <c r="P240" s="15">
        <f t="shared" si="136"/>
        <v>249.30852290893563</v>
      </c>
      <c r="Q240" s="16">
        <f t="shared" si="137"/>
        <v>8.0242123996640512E-3</v>
      </c>
      <c r="R240" s="17">
        <f t="shared" si="138"/>
        <v>0.991975787600336</v>
      </c>
      <c r="S240" s="18">
        <f t="shared" si="139"/>
        <v>1</v>
      </c>
      <c r="T240">
        <v>0</v>
      </c>
      <c r="U240">
        <v>9055.08</v>
      </c>
      <c r="V240" s="6">
        <f t="shared" si="140"/>
        <v>9055.08</v>
      </c>
      <c r="W240" s="13">
        <f t="shared" si="141"/>
        <v>0</v>
      </c>
      <c r="X240" s="14">
        <f t="shared" si="142"/>
        <v>643.11647727272725</v>
      </c>
      <c r="Y240" s="15">
        <f t="shared" si="143"/>
        <v>643.11647727272725</v>
      </c>
      <c r="Z240" s="17">
        <f t="shared" si="144"/>
        <v>0</v>
      </c>
      <c r="AA240" s="17">
        <f t="shared" si="145"/>
        <v>1</v>
      </c>
      <c r="AB240" s="18">
        <f t="shared" si="146"/>
        <v>1</v>
      </c>
    </row>
    <row r="241" spans="1:28" x14ac:dyDescent="0.35">
      <c r="A241" s="7">
        <v>45505</v>
      </c>
      <c r="B241" s="5">
        <v>1753.4</v>
      </c>
      <c r="C241">
        <v>8670.4599999999991</v>
      </c>
      <c r="D241" s="6">
        <f t="shared" si="126"/>
        <v>10423.859999999999</v>
      </c>
      <c r="E241" s="13">
        <f t="shared" si="127"/>
        <v>81.858076563958917</v>
      </c>
      <c r="F241" s="14">
        <f t="shared" si="128"/>
        <v>283.34836601307188</v>
      </c>
      <c r="G241" s="15">
        <f t="shared" si="129"/>
        <v>365.20644257703077</v>
      </c>
      <c r="H241" s="17">
        <f t="shared" si="130"/>
        <v>0.22414192911367684</v>
      </c>
      <c r="I241" s="17">
        <f t="shared" si="131"/>
        <v>0.7758580708863233</v>
      </c>
      <c r="J241" s="18">
        <f t="shared" si="132"/>
        <v>1.0000000000000002</v>
      </c>
      <c r="K241" s="5">
        <v>0</v>
      </c>
      <c r="L241">
        <v>6905.11</v>
      </c>
      <c r="M241" s="6">
        <f t="shared" si="133"/>
        <v>6905.11</v>
      </c>
      <c r="N241" s="13">
        <f t="shared" si="134"/>
        <v>0</v>
      </c>
      <c r="O241" s="14">
        <f t="shared" si="135"/>
        <v>243.91063228541151</v>
      </c>
      <c r="P241" s="15">
        <f t="shared" si="136"/>
        <v>243.91063228541151</v>
      </c>
      <c r="Q241" s="16">
        <f t="shared" si="137"/>
        <v>0</v>
      </c>
      <c r="R241" s="17">
        <f t="shared" si="138"/>
        <v>1</v>
      </c>
      <c r="S241" s="18">
        <f t="shared" si="139"/>
        <v>1</v>
      </c>
      <c r="T241">
        <v>0</v>
      </c>
      <c r="U241">
        <v>8801.58</v>
      </c>
      <c r="V241" s="6">
        <f t="shared" si="140"/>
        <v>8801.58</v>
      </c>
      <c r="W241" s="13">
        <f t="shared" si="141"/>
        <v>0</v>
      </c>
      <c r="X241" s="14">
        <f t="shared" si="142"/>
        <v>625.11221590909088</v>
      </c>
      <c r="Y241" s="15">
        <f t="shared" si="143"/>
        <v>625.11221590909088</v>
      </c>
      <c r="Z241" s="17">
        <f t="shared" si="144"/>
        <v>0</v>
      </c>
      <c r="AA241" s="17">
        <f t="shared" si="145"/>
        <v>1</v>
      </c>
      <c r="AB241" s="18">
        <f t="shared" si="146"/>
        <v>1</v>
      </c>
    </row>
    <row r="242" spans="1:28" x14ac:dyDescent="0.35">
      <c r="A242" s="7">
        <v>45536</v>
      </c>
      <c r="B242" s="5">
        <v>2298.13</v>
      </c>
      <c r="C242">
        <v>9919.14</v>
      </c>
      <c r="D242" s="6">
        <f t="shared" si="126"/>
        <v>12217.27</v>
      </c>
      <c r="E242" s="13">
        <f t="shared" si="127"/>
        <v>107.28898225957049</v>
      </c>
      <c r="F242" s="14">
        <f t="shared" si="128"/>
        <v>324.15490196078429</v>
      </c>
      <c r="G242" s="15">
        <f t="shared" si="129"/>
        <v>431.44388422035479</v>
      </c>
      <c r="H242" s="17">
        <f t="shared" si="130"/>
        <v>0.24867424521139794</v>
      </c>
      <c r="I242" s="17">
        <f t="shared" si="131"/>
        <v>0.75132575478860197</v>
      </c>
      <c r="J242" s="18">
        <f t="shared" si="132"/>
        <v>0.99999999999999989</v>
      </c>
      <c r="K242" s="5">
        <v>39.65</v>
      </c>
      <c r="L242">
        <v>6661.31</v>
      </c>
      <c r="M242" s="6">
        <f t="shared" si="133"/>
        <v>6700.96</v>
      </c>
      <c r="N242" s="13">
        <f t="shared" si="134"/>
        <v>2.0005045408678104</v>
      </c>
      <c r="O242" s="14">
        <f t="shared" si="135"/>
        <v>235.29883433415756</v>
      </c>
      <c r="P242" s="15">
        <f t="shared" si="136"/>
        <v>237.29933887502537</v>
      </c>
      <c r="Q242" s="16">
        <f t="shared" si="137"/>
        <v>8.4302996812030059E-3</v>
      </c>
      <c r="R242" s="17">
        <f t="shared" si="138"/>
        <v>0.99156970031879699</v>
      </c>
      <c r="S242" s="18">
        <f t="shared" si="139"/>
        <v>1</v>
      </c>
      <c r="T242">
        <v>0</v>
      </c>
      <c r="U242">
        <v>7168.06</v>
      </c>
      <c r="V242" s="6">
        <f t="shared" si="140"/>
        <v>7168.06</v>
      </c>
      <c r="W242" s="13">
        <f t="shared" si="141"/>
        <v>0</v>
      </c>
      <c r="X242" s="14">
        <f t="shared" si="142"/>
        <v>509.0951704545455</v>
      </c>
      <c r="Y242" s="15">
        <f t="shared" si="143"/>
        <v>509.0951704545455</v>
      </c>
      <c r="Z242" s="17">
        <f t="shared" si="144"/>
        <v>0</v>
      </c>
      <c r="AA242" s="17">
        <f t="shared" si="145"/>
        <v>1</v>
      </c>
      <c r="AB242" s="18">
        <f t="shared" si="146"/>
        <v>1</v>
      </c>
    </row>
    <row r="243" spans="1:28" x14ac:dyDescent="0.35">
      <c r="A243" s="7">
        <v>45566</v>
      </c>
      <c r="B243" s="5">
        <v>2495.36</v>
      </c>
      <c r="C243">
        <v>8854.01</v>
      </c>
      <c r="D243" s="6">
        <f t="shared" si="126"/>
        <v>11349.37</v>
      </c>
      <c r="E243" s="13">
        <f t="shared" si="127"/>
        <v>116.49673202614379</v>
      </c>
      <c r="F243" s="14">
        <f t="shared" si="128"/>
        <v>289.3467320261438</v>
      </c>
      <c r="G243" s="15">
        <f t="shared" si="129"/>
        <v>405.84346405228757</v>
      </c>
      <c r="H243" s="17">
        <f t="shared" si="130"/>
        <v>0.28704843700805471</v>
      </c>
      <c r="I243" s="17">
        <f t="shared" si="131"/>
        <v>0.71295156299194529</v>
      </c>
      <c r="J243" s="18">
        <f t="shared" si="132"/>
        <v>1</v>
      </c>
      <c r="K243" s="5">
        <v>39.65</v>
      </c>
      <c r="L243">
        <v>7160.01</v>
      </c>
      <c r="M243" s="6">
        <f t="shared" si="133"/>
        <v>7199.66</v>
      </c>
      <c r="N243" s="13">
        <f t="shared" si="134"/>
        <v>2.0005045408678104</v>
      </c>
      <c r="O243" s="14">
        <f t="shared" si="135"/>
        <v>252.91451783821972</v>
      </c>
      <c r="P243" s="15">
        <f t="shared" si="136"/>
        <v>254.91502237908753</v>
      </c>
      <c r="Q243" s="16">
        <f t="shared" si="137"/>
        <v>7.8477310681707626E-3</v>
      </c>
      <c r="R243" s="17">
        <f t="shared" si="138"/>
        <v>0.99215226893182928</v>
      </c>
      <c r="S243" s="18">
        <f t="shared" si="139"/>
        <v>1</v>
      </c>
      <c r="T243">
        <v>0</v>
      </c>
      <c r="U243">
        <v>9660.6</v>
      </c>
      <c r="V243" s="6">
        <f t="shared" si="140"/>
        <v>9660.6</v>
      </c>
      <c r="W243" s="13">
        <f t="shared" si="141"/>
        <v>0</v>
      </c>
      <c r="X243" s="14">
        <f t="shared" si="142"/>
        <v>686.12215909090912</v>
      </c>
      <c r="Y243" s="15">
        <f t="shared" si="143"/>
        <v>686.12215909090912</v>
      </c>
      <c r="Z243" s="17">
        <f t="shared" si="144"/>
        <v>0</v>
      </c>
      <c r="AA243" s="17">
        <f t="shared" si="145"/>
        <v>1</v>
      </c>
      <c r="AB243" s="18">
        <f t="shared" si="146"/>
        <v>1</v>
      </c>
    </row>
    <row r="244" spans="1:28" x14ac:dyDescent="0.35">
      <c r="A244" s="7">
        <v>45597</v>
      </c>
      <c r="B244" s="5">
        <v>2418.0700000000002</v>
      </c>
      <c r="C244">
        <v>8824.06</v>
      </c>
      <c r="D244" s="6">
        <f t="shared" si="126"/>
        <v>11242.13</v>
      </c>
      <c r="E244" s="13">
        <f t="shared" si="127"/>
        <v>112.88842203548086</v>
      </c>
      <c r="F244" s="14">
        <f t="shared" si="128"/>
        <v>288.36797385620912</v>
      </c>
      <c r="G244" s="15">
        <f t="shared" si="129"/>
        <v>401.25639589168998</v>
      </c>
      <c r="H244" s="17">
        <f t="shared" si="130"/>
        <v>0.28133737727623043</v>
      </c>
      <c r="I244" s="17">
        <f t="shared" si="131"/>
        <v>0.71866262272376957</v>
      </c>
      <c r="J244" s="18">
        <f t="shared" si="132"/>
        <v>1</v>
      </c>
      <c r="K244" s="5">
        <v>19.829999999999998</v>
      </c>
      <c r="L244">
        <v>6593.51</v>
      </c>
      <c r="M244" s="6">
        <f t="shared" si="133"/>
        <v>6613.34</v>
      </c>
      <c r="N244" s="13">
        <f t="shared" si="134"/>
        <v>1.0005045408678102</v>
      </c>
      <c r="O244" s="14">
        <f t="shared" si="135"/>
        <v>232.90392087601555</v>
      </c>
      <c r="P244" s="15">
        <f t="shared" si="136"/>
        <v>233.90442541688336</v>
      </c>
      <c r="Q244" s="16">
        <f t="shared" si="137"/>
        <v>4.277407488484368E-3</v>
      </c>
      <c r="R244" s="17">
        <f t="shared" si="138"/>
        <v>0.99572259251151563</v>
      </c>
      <c r="S244" s="18">
        <f t="shared" si="139"/>
        <v>1</v>
      </c>
      <c r="T244">
        <v>0</v>
      </c>
      <c r="U244">
        <v>8238.2099999999991</v>
      </c>
      <c r="V244" s="6">
        <f t="shared" si="140"/>
        <v>8238.2099999999991</v>
      </c>
      <c r="W244" s="13">
        <f t="shared" si="141"/>
        <v>0</v>
      </c>
      <c r="X244" s="14">
        <f t="shared" si="142"/>
        <v>585.1001420454545</v>
      </c>
      <c r="Y244" s="15">
        <f t="shared" si="143"/>
        <v>585.1001420454545</v>
      </c>
      <c r="Z244" s="17">
        <f t="shared" si="144"/>
        <v>0</v>
      </c>
      <c r="AA244" s="17">
        <f t="shared" si="145"/>
        <v>1</v>
      </c>
      <c r="AB244" s="18">
        <f t="shared" si="146"/>
        <v>1</v>
      </c>
    </row>
    <row r="245" spans="1:28" x14ac:dyDescent="0.35">
      <c r="A245" s="7">
        <v>45627</v>
      </c>
      <c r="B245" s="5">
        <v>3537</v>
      </c>
      <c r="C245">
        <v>9368.2999999999993</v>
      </c>
      <c r="D245" s="6">
        <f t="shared" si="126"/>
        <v>12905.3</v>
      </c>
      <c r="E245" s="13">
        <f t="shared" si="127"/>
        <v>165.12605042016804</v>
      </c>
      <c r="F245" s="14">
        <f t="shared" si="128"/>
        <v>306.15359477124179</v>
      </c>
      <c r="G245" s="15">
        <f t="shared" si="129"/>
        <v>471.27964519140983</v>
      </c>
      <c r="H245" s="17">
        <f t="shared" si="130"/>
        <v>0.35037806556042161</v>
      </c>
      <c r="I245" s="17">
        <f t="shared" si="131"/>
        <v>0.64962193443957839</v>
      </c>
      <c r="J245" s="18">
        <f t="shared" si="132"/>
        <v>1</v>
      </c>
      <c r="K245" s="5">
        <v>79.3</v>
      </c>
      <c r="L245">
        <v>6786.33</v>
      </c>
      <c r="M245" s="6">
        <f t="shared" si="133"/>
        <v>6865.63</v>
      </c>
      <c r="N245" s="13">
        <f t="shared" si="134"/>
        <v>4.0010090817356208</v>
      </c>
      <c r="O245" s="14">
        <f t="shared" si="135"/>
        <v>239.7149417167079</v>
      </c>
      <c r="P245" s="15">
        <f t="shared" si="136"/>
        <v>243.71595079844352</v>
      </c>
      <c r="Q245" s="16">
        <f t="shared" si="137"/>
        <v>1.6416689464221861E-2</v>
      </c>
      <c r="R245" s="17">
        <f t="shared" si="138"/>
        <v>0.98358331053577819</v>
      </c>
      <c r="S245" s="18">
        <f t="shared" si="139"/>
        <v>1</v>
      </c>
      <c r="T245">
        <v>0</v>
      </c>
      <c r="U245">
        <v>9393.02</v>
      </c>
      <c r="V245" s="6">
        <f t="shared" si="140"/>
        <v>9393.02</v>
      </c>
      <c r="W245" s="13">
        <f t="shared" si="141"/>
        <v>0</v>
      </c>
      <c r="X245" s="14">
        <f t="shared" si="142"/>
        <v>667.11789772727275</v>
      </c>
      <c r="Y245" s="15">
        <f t="shared" si="143"/>
        <v>667.11789772727275</v>
      </c>
      <c r="Z245" s="17">
        <f t="shared" si="144"/>
        <v>0</v>
      </c>
      <c r="AA245" s="17">
        <f t="shared" si="145"/>
        <v>1</v>
      </c>
      <c r="AB245" s="18">
        <f t="shared" si="146"/>
        <v>1</v>
      </c>
    </row>
    <row r="246" spans="1:28" x14ac:dyDescent="0.35">
      <c r="A246" s="7">
        <v>45658</v>
      </c>
      <c r="B246" s="5">
        <v>4334.96</v>
      </c>
      <c r="C246">
        <v>7189.05</v>
      </c>
      <c r="D246" s="6">
        <f t="shared" si="126"/>
        <v>11524.01</v>
      </c>
      <c r="E246" s="13">
        <f t="shared" si="127"/>
        <v>202.37908496732024</v>
      </c>
      <c r="F246" s="14">
        <f t="shared" si="128"/>
        <v>234.93627450980392</v>
      </c>
      <c r="G246" s="15">
        <f t="shared" si="129"/>
        <v>437.31535947712416</v>
      </c>
      <c r="H246" s="17">
        <f t="shared" si="130"/>
        <v>0.46277607356232509</v>
      </c>
      <c r="I246" s="17">
        <f t="shared" si="131"/>
        <v>0.53722392643767491</v>
      </c>
      <c r="J246" s="18">
        <f t="shared" si="132"/>
        <v>1</v>
      </c>
      <c r="K246" s="5">
        <v>39.65</v>
      </c>
      <c r="L246">
        <v>8071.89</v>
      </c>
      <c r="M246" s="6">
        <f t="shared" si="133"/>
        <v>8111.54</v>
      </c>
      <c r="N246" s="13">
        <f t="shared" si="134"/>
        <v>2.0005045408678104</v>
      </c>
      <c r="O246" s="14">
        <f t="shared" si="135"/>
        <v>285.12504415400923</v>
      </c>
      <c r="P246" s="15">
        <f t="shared" si="136"/>
        <v>287.12554869487707</v>
      </c>
      <c r="Q246" s="16">
        <f t="shared" si="137"/>
        <v>6.9673512160832087E-3</v>
      </c>
      <c r="R246" s="17">
        <f t="shared" si="138"/>
        <v>0.99303264878391673</v>
      </c>
      <c r="S246" s="18">
        <f t="shared" si="139"/>
        <v>0.99999999999999989</v>
      </c>
      <c r="T246">
        <v>0</v>
      </c>
      <c r="U246">
        <v>9041.07</v>
      </c>
      <c r="V246" s="6">
        <f t="shared" si="140"/>
        <v>9041.07</v>
      </c>
      <c r="W246" s="13">
        <f t="shared" si="141"/>
        <v>0</v>
      </c>
      <c r="X246" s="14">
        <f t="shared" si="142"/>
        <v>642.12144886363637</v>
      </c>
      <c r="Y246" s="15">
        <f t="shared" si="143"/>
        <v>642.12144886363637</v>
      </c>
      <c r="Z246" s="17">
        <f t="shared" si="144"/>
        <v>0</v>
      </c>
      <c r="AA246" s="17">
        <f t="shared" si="145"/>
        <v>1</v>
      </c>
      <c r="AB246" s="18">
        <f t="shared" si="146"/>
        <v>1</v>
      </c>
    </row>
    <row r="247" spans="1:28" x14ac:dyDescent="0.35">
      <c r="A247" s="7">
        <v>45689</v>
      </c>
      <c r="B247" s="5">
        <v>5899.36</v>
      </c>
      <c r="C247">
        <v>5149.8599999999997</v>
      </c>
      <c r="D247" s="6">
        <f t="shared" si="126"/>
        <v>11049.22</v>
      </c>
      <c r="E247" s="13">
        <f t="shared" si="127"/>
        <v>275.41363211951443</v>
      </c>
      <c r="F247" s="14">
        <f t="shared" si="128"/>
        <v>168.29607843137254</v>
      </c>
      <c r="G247" s="15">
        <f t="shared" si="129"/>
        <v>443.70971055088694</v>
      </c>
      <c r="H247" s="17">
        <f t="shared" si="130"/>
        <v>0.62070679448861998</v>
      </c>
      <c r="I247" s="17">
        <f t="shared" si="131"/>
        <v>0.37929320551138007</v>
      </c>
      <c r="J247" s="18">
        <f t="shared" si="132"/>
        <v>1</v>
      </c>
      <c r="K247" s="5">
        <v>39.65</v>
      </c>
      <c r="L247">
        <v>6304.64</v>
      </c>
      <c r="M247" s="6">
        <f t="shared" si="133"/>
        <v>6344.29</v>
      </c>
      <c r="N247" s="13">
        <f t="shared" si="134"/>
        <v>2.0005045408678104</v>
      </c>
      <c r="O247" s="14">
        <f t="shared" si="135"/>
        <v>222.70010596962206</v>
      </c>
      <c r="P247" s="15">
        <f t="shared" si="136"/>
        <v>224.70061051048987</v>
      </c>
      <c r="Q247" s="16">
        <f t="shared" si="137"/>
        <v>8.9029777726145481E-3</v>
      </c>
      <c r="R247" s="17">
        <f t="shared" si="138"/>
        <v>0.99109702222738549</v>
      </c>
      <c r="S247" s="18">
        <f t="shared" si="139"/>
        <v>1</v>
      </c>
      <c r="T247">
        <v>0</v>
      </c>
      <c r="U247">
        <v>8463.59</v>
      </c>
      <c r="V247" s="6">
        <f t="shared" si="140"/>
        <v>8463.59</v>
      </c>
      <c r="W247" s="13">
        <f t="shared" si="141"/>
        <v>0</v>
      </c>
      <c r="X247" s="14">
        <f t="shared" si="142"/>
        <v>601.10724431818187</v>
      </c>
      <c r="Y247" s="15">
        <f t="shared" si="143"/>
        <v>601.10724431818187</v>
      </c>
      <c r="Z247" s="17">
        <f t="shared" si="144"/>
        <v>0</v>
      </c>
      <c r="AA247" s="17">
        <f t="shared" si="145"/>
        <v>1</v>
      </c>
      <c r="AB247" s="18">
        <f t="shared" si="146"/>
        <v>1</v>
      </c>
    </row>
    <row r="248" spans="1:28" x14ac:dyDescent="0.35">
      <c r="A248" s="7">
        <v>45717</v>
      </c>
      <c r="B248" s="5">
        <v>6599.1</v>
      </c>
      <c r="C248">
        <v>5021.1000000000004</v>
      </c>
      <c r="D248" s="6">
        <f t="shared" si="126"/>
        <v>11620.2</v>
      </c>
      <c r="E248" s="13">
        <f t="shared" si="127"/>
        <v>308.08123249299717</v>
      </c>
      <c r="F248" s="14">
        <f t="shared" si="128"/>
        <v>164.08823529411765</v>
      </c>
      <c r="G248" s="15">
        <f t="shared" si="129"/>
        <v>472.16946778711485</v>
      </c>
      <c r="H248" s="17">
        <f t="shared" si="130"/>
        <v>0.65248020787295069</v>
      </c>
      <c r="I248" s="17">
        <f t="shared" si="131"/>
        <v>0.34751979212704931</v>
      </c>
      <c r="J248" s="18">
        <f t="shared" si="132"/>
        <v>1</v>
      </c>
      <c r="K248" s="5">
        <v>39.65</v>
      </c>
      <c r="L248">
        <v>6803.33</v>
      </c>
      <c r="M248" s="6">
        <f t="shared" si="133"/>
        <v>6842.98</v>
      </c>
      <c r="N248" s="13">
        <f t="shared" si="134"/>
        <v>2.0005045408678104</v>
      </c>
      <c r="O248" s="14">
        <f t="shared" si="135"/>
        <v>240.31543624161074</v>
      </c>
      <c r="P248" s="15">
        <f t="shared" si="136"/>
        <v>242.31594078247855</v>
      </c>
      <c r="Q248" s="16">
        <f t="shared" si="137"/>
        <v>8.2557694487941976E-3</v>
      </c>
      <c r="R248" s="17">
        <f t="shared" si="138"/>
        <v>0.99174423055120586</v>
      </c>
      <c r="S248" s="18">
        <f t="shared" si="139"/>
        <v>1</v>
      </c>
      <c r="T248">
        <v>0</v>
      </c>
      <c r="U248">
        <v>8548.01</v>
      </c>
      <c r="V248" s="6">
        <f t="shared" si="140"/>
        <v>8548.01</v>
      </c>
      <c r="W248" s="13">
        <f t="shared" si="141"/>
        <v>0</v>
      </c>
      <c r="X248" s="14">
        <f t="shared" si="142"/>
        <v>607.1029829545455</v>
      </c>
      <c r="Y248" s="15">
        <f t="shared" si="143"/>
        <v>607.1029829545455</v>
      </c>
      <c r="Z248" s="17">
        <f t="shared" si="144"/>
        <v>0</v>
      </c>
      <c r="AA248" s="17">
        <f t="shared" si="145"/>
        <v>1</v>
      </c>
      <c r="AB248" s="18">
        <f t="shared" si="146"/>
        <v>1</v>
      </c>
    </row>
    <row r="249" spans="1:28" x14ac:dyDescent="0.35">
      <c r="A249" s="7">
        <v>45748</v>
      </c>
      <c r="B249" s="5">
        <v>6642.03</v>
      </c>
      <c r="C249">
        <v>5058.1899999999996</v>
      </c>
      <c r="D249" s="6">
        <f t="shared" si="126"/>
        <v>11700.22</v>
      </c>
      <c r="E249" s="13">
        <f t="shared" si="127"/>
        <v>310.08543417366946</v>
      </c>
      <c r="F249" s="14">
        <f t="shared" si="128"/>
        <v>165.30032679738559</v>
      </c>
      <c r="G249" s="15">
        <f t="shared" si="129"/>
        <v>475.38576097105505</v>
      </c>
      <c r="H249" s="17">
        <f t="shared" si="130"/>
        <v>0.65228170389510198</v>
      </c>
      <c r="I249" s="17">
        <f t="shared" si="131"/>
        <v>0.34771829610489802</v>
      </c>
      <c r="J249" s="18">
        <f t="shared" si="132"/>
        <v>1</v>
      </c>
      <c r="K249" s="5">
        <v>39.65</v>
      </c>
      <c r="L249">
        <v>6769.37</v>
      </c>
      <c r="M249" s="6">
        <f t="shared" si="133"/>
        <v>6809.0199999999995</v>
      </c>
      <c r="N249" s="13">
        <f t="shared" si="134"/>
        <v>2.0005045408678104</v>
      </c>
      <c r="O249" s="14">
        <f t="shared" si="135"/>
        <v>239.11586012009892</v>
      </c>
      <c r="P249" s="15">
        <f t="shared" si="136"/>
        <v>241.11636466096672</v>
      </c>
      <c r="Q249" s="16">
        <f t="shared" si="137"/>
        <v>8.2968426621756516E-3</v>
      </c>
      <c r="R249" s="17">
        <f t="shared" si="138"/>
        <v>0.99170315733782433</v>
      </c>
      <c r="S249" s="18">
        <f t="shared" si="139"/>
        <v>1</v>
      </c>
      <c r="T249">
        <v>0</v>
      </c>
      <c r="U249">
        <v>8871.98</v>
      </c>
      <c r="V249" s="6">
        <f t="shared" si="140"/>
        <v>8871.98</v>
      </c>
      <c r="W249" s="13">
        <f t="shared" si="141"/>
        <v>0</v>
      </c>
      <c r="X249" s="14">
        <f t="shared" si="142"/>
        <v>630.11221590909088</v>
      </c>
      <c r="Y249" s="15">
        <f t="shared" si="143"/>
        <v>630.11221590909088</v>
      </c>
      <c r="Z249" s="17">
        <f t="shared" si="144"/>
        <v>0</v>
      </c>
      <c r="AA249" s="17">
        <f t="shared" si="145"/>
        <v>1</v>
      </c>
      <c r="AB249" s="18">
        <f t="shared" si="146"/>
        <v>1</v>
      </c>
    </row>
    <row r="250" spans="1:28" x14ac:dyDescent="0.35">
      <c r="A250" s="7">
        <v>45778</v>
      </c>
      <c r="B250" s="5">
        <v>6715.23</v>
      </c>
      <c r="C250">
        <v>4752.67</v>
      </c>
      <c r="D250" s="6">
        <f t="shared" si="126"/>
        <v>11467.9</v>
      </c>
      <c r="E250" s="13">
        <f t="shared" si="127"/>
        <v>313.50280112044811</v>
      </c>
      <c r="F250" s="14">
        <f t="shared" si="128"/>
        <v>155.31601307189541</v>
      </c>
      <c r="G250" s="15">
        <f t="shared" si="129"/>
        <v>468.81881419234355</v>
      </c>
      <c r="H250" s="17">
        <f t="shared" si="130"/>
        <v>0.66870780700329679</v>
      </c>
      <c r="I250" s="17">
        <f t="shared" si="131"/>
        <v>0.33129219299670321</v>
      </c>
      <c r="J250" s="18">
        <f t="shared" si="132"/>
        <v>1</v>
      </c>
      <c r="K250" s="5">
        <v>39.65</v>
      </c>
      <c r="L250">
        <v>7080.38</v>
      </c>
      <c r="M250" s="6">
        <f t="shared" si="133"/>
        <v>7120.03</v>
      </c>
      <c r="N250" s="13">
        <f t="shared" si="134"/>
        <v>2.0005045408678104</v>
      </c>
      <c r="O250" s="14">
        <f t="shared" si="135"/>
        <v>250.10173083716003</v>
      </c>
      <c r="P250" s="15">
        <f t="shared" si="136"/>
        <v>252.10223537802784</v>
      </c>
      <c r="Q250" s="16">
        <f t="shared" si="137"/>
        <v>7.9352907675255217E-3</v>
      </c>
      <c r="R250" s="17">
        <f t="shared" si="138"/>
        <v>0.99206470923247447</v>
      </c>
      <c r="S250" s="18">
        <f t="shared" si="139"/>
        <v>1</v>
      </c>
      <c r="T250">
        <v>0</v>
      </c>
      <c r="U250">
        <v>8801.73</v>
      </c>
      <c r="V250" s="6">
        <f t="shared" si="140"/>
        <v>8801.73</v>
      </c>
      <c r="W250" s="13">
        <f t="shared" si="141"/>
        <v>0</v>
      </c>
      <c r="X250" s="14">
        <f t="shared" si="142"/>
        <v>625.12286931818176</v>
      </c>
      <c r="Y250" s="15">
        <f t="shared" si="143"/>
        <v>625.12286931818176</v>
      </c>
      <c r="Z250" s="17">
        <f t="shared" si="144"/>
        <v>0</v>
      </c>
      <c r="AA250" s="17">
        <f t="shared" si="145"/>
        <v>1</v>
      </c>
      <c r="AB250" s="18">
        <f t="shared" si="146"/>
        <v>1</v>
      </c>
    </row>
    <row r="251" spans="1:28" x14ac:dyDescent="0.35">
      <c r="A251" s="7">
        <v>45809</v>
      </c>
      <c r="B251" s="5">
        <v>7165.22</v>
      </c>
      <c r="C251">
        <v>5125.1400000000003</v>
      </c>
      <c r="D251" s="6">
        <f t="shared" si="126"/>
        <v>12290.36</v>
      </c>
      <c r="E251" s="13">
        <f t="shared" si="127"/>
        <v>334.51073762838467</v>
      </c>
      <c r="F251" s="14">
        <f t="shared" si="128"/>
        <v>167.48823529411766</v>
      </c>
      <c r="G251" s="15">
        <f t="shared" si="129"/>
        <v>501.99897292250233</v>
      </c>
      <c r="H251" s="17">
        <f t="shared" si="130"/>
        <v>0.6663574144005785</v>
      </c>
      <c r="I251" s="17">
        <f t="shared" si="131"/>
        <v>0.3336425855994215</v>
      </c>
      <c r="J251" s="18">
        <f t="shared" si="132"/>
        <v>1</v>
      </c>
      <c r="K251" s="5">
        <v>39.65</v>
      </c>
      <c r="L251">
        <v>6367.13</v>
      </c>
      <c r="M251" s="6">
        <f t="shared" si="133"/>
        <v>6406.78</v>
      </c>
      <c r="N251" s="13">
        <f t="shared" si="134"/>
        <v>2.0005045408678104</v>
      </c>
      <c r="O251" s="14">
        <f t="shared" si="135"/>
        <v>224.90745319675028</v>
      </c>
      <c r="P251" s="15">
        <f t="shared" si="136"/>
        <v>226.90795773761809</v>
      </c>
      <c r="Q251" s="16">
        <f t="shared" si="137"/>
        <v>8.8163701300465903E-3</v>
      </c>
      <c r="R251" s="17">
        <f t="shared" si="138"/>
        <v>0.99118362986995345</v>
      </c>
      <c r="S251" s="18">
        <f t="shared" si="139"/>
        <v>1</v>
      </c>
      <c r="T251">
        <v>0</v>
      </c>
      <c r="U251">
        <v>9026.94</v>
      </c>
      <c r="V251" s="6">
        <f t="shared" si="140"/>
        <v>9026.94</v>
      </c>
      <c r="W251" s="13">
        <f t="shared" si="141"/>
        <v>0</v>
      </c>
      <c r="X251" s="14">
        <f t="shared" si="142"/>
        <v>641.11789772727275</v>
      </c>
      <c r="Y251" s="15">
        <f t="shared" si="143"/>
        <v>641.11789772727275</v>
      </c>
      <c r="Z251" s="17">
        <f t="shared" si="144"/>
        <v>0</v>
      </c>
      <c r="AA251" s="17">
        <f t="shared" si="145"/>
        <v>1</v>
      </c>
      <c r="AB251" s="18">
        <f t="shared" si="146"/>
        <v>1</v>
      </c>
    </row>
    <row r="252" spans="1:28" x14ac:dyDescent="0.35">
      <c r="A252" s="7">
        <v>45839</v>
      </c>
      <c r="B252" s="5">
        <v>7350.33</v>
      </c>
      <c r="C252">
        <v>5983.58</v>
      </c>
      <c r="D252" s="6">
        <f t="shared" si="126"/>
        <v>13333.91</v>
      </c>
      <c r="E252" s="13">
        <f t="shared" si="127"/>
        <v>343.15266106442573</v>
      </c>
      <c r="F252" s="14">
        <f t="shared" si="128"/>
        <v>195.54183006535948</v>
      </c>
      <c r="G252" s="15">
        <f t="shared" si="129"/>
        <v>538.69449112978521</v>
      </c>
      <c r="H252" s="17">
        <f t="shared" si="130"/>
        <v>0.63700792696941011</v>
      </c>
      <c r="I252" s="17">
        <f t="shared" si="131"/>
        <v>0.36299207303058995</v>
      </c>
      <c r="J252" s="18">
        <f t="shared" si="132"/>
        <v>1</v>
      </c>
      <c r="K252" s="5">
        <v>0</v>
      </c>
      <c r="L252">
        <v>7109.08</v>
      </c>
      <c r="M252" s="6">
        <f t="shared" si="133"/>
        <v>7109.08</v>
      </c>
      <c r="N252" s="13">
        <f t="shared" si="134"/>
        <v>0</v>
      </c>
      <c r="O252" s="14">
        <f t="shared" si="135"/>
        <v>251.11550688802544</v>
      </c>
      <c r="P252" s="15">
        <f t="shared" si="136"/>
        <v>251.11550688802544</v>
      </c>
      <c r="Q252" s="16">
        <f t="shared" si="137"/>
        <v>0</v>
      </c>
      <c r="R252" s="17">
        <f t="shared" si="138"/>
        <v>1</v>
      </c>
      <c r="S252" s="18">
        <f t="shared" si="139"/>
        <v>1</v>
      </c>
      <c r="T252">
        <v>0</v>
      </c>
      <c r="U252">
        <v>10054.98</v>
      </c>
      <c r="V252" s="6">
        <f t="shared" si="140"/>
        <v>10054.98</v>
      </c>
      <c r="W252" s="13">
        <f t="shared" si="141"/>
        <v>0</v>
      </c>
      <c r="X252" s="14">
        <f t="shared" si="142"/>
        <v>714.13210227272725</v>
      </c>
      <c r="Y252" s="15">
        <f t="shared" si="143"/>
        <v>714.13210227272725</v>
      </c>
      <c r="Z252" s="17">
        <f t="shared" si="144"/>
        <v>0</v>
      </c>
      <c r="AA252" s="17">
        <f t="shared" si="145"/>
        <v>1</v>
      </c>
      <c r="AB252" s="18">
        <f t="shared" si="146"/>
        <v>1</v>
      </c>
    </row>
    <row r="253" spans="1:28" x14ac:dyDescent="0.35">
      <c r="A253" s="7">
        <v>45870</v>
      </c>
      <c r="B253" s="5">
        <v>7319.44</v>
      </c>
      <c r="C253">
        <v>5682.77</v>
      </c>
      <c r="D253" s="6">
        <f t="shared" si="126"/>
        <v>13002.21</v>
      </c>
      <c r="E253" s="13">
        <f t="shared" si="127"/>
        <v>341.71055088702144</v>
      </c>
      <c r="F253" s="14">
        <f t="shared" si="128"/>
        <v>185.71143790849675</v>
      </c>
      <c r="G253" s="15">
        <f t="shared" si="129"/>
        <v>527.42198879551825</v>
      </c>
      <c r="H253" s="17">
        <f t="shared" si="130"/>
        <v>0.6478883287884738</v>
      </c>
      <c r="I253" s="17">
        <f t="shared" si="131"/>
        <v>0.35211167121152614</v>
      </c>
      <c r="J253" s="18">
        <f t="shared" si="132"/>
        <v>1</v>
      </c>
      <c r="K253" s="5">
        <v>39.65</v>
      </c>
      <c r="L253">
        <v>7471.25</v>
      </c>
      <c r="M253" s="6">
        <f t="shared" si="133"/>
        <v>7510.9</v>
      </c>
      <c r="N253" s="13">
        <f t="shared" si="134"/>
        <v>2.0005045408678104</v>
      </c>
      <c r="O253" s="14">
        <f t="shared" si="135"/>
        <v>263.90851289297069</v>
      </c>
      <c r="P253" s="15">
        <f t="shared" si="136"/>
        <v>265.90901743383853</v>
      </c>
      <c r="Q253" s="16">
        <f t="shared" si="137"/>
        <v>7.5232670188236875E-3</v>
      </c>
      <c r="R253" s="17">
        <f t="shared" si="138"/>
        <v>0.99247673298117622</v>
      </c>
      <c r="S253" s="18">
        <f t="shared" si="139"/>
        <v>0.99999999999999989</v>
      </c>
      <c r="T253">
        <v>0</v>
      </c>
      <c r="U253">
        <v>8351.01</v>
      </c>
      <c r="V253" s="6">
        <f t="shared" si="140"/>
        <v>8351.01</v>
      </c>
      <c r="W253" s="13">
        <f t="shared" si="141"/>
        <v>0</v>
      </c>
      <c r="X253" s="14">
        <f t="shared" si="142"/>
        <v>593.11150568181824</v>
      </c>
      <c r="Y253" s="15">
        <f t="shared" si="143"/>
        <v>593.11150568181824</v>
      </c>
      <c r="Z253" s="17">
        <f t="shared" si="144"/>
        <v>0</v>
      </c>
      <c r="AA253" s="17">
        <f t="shared" si="145"/>
        <v>1</v>
      </c>
      <c r="AB253" s="18">
        <f t="shared" si="146"/>
        <v>1</v>
      </c>
    </row>
    <row r="254" spans="1:28" x14ac:dyDescent="0.35">
      <c r="A254" s="7">
        <v>45901</v>
      </c>
      <c r="B254" s="5">
        <v>7765.65</v>
      </c>
      <c r="C254">
        <v>5266.56</v>
      </c>
      <c r="D254" s="6">
        <f t="shared" si="126"/>
        <v>13032.21</v>
      </c>
      <c r="E254" s="13">
        <f t="shared" si="127"/>
        <v>362.54201680672264</v>
      </c>
      <c r="F254" s="14">
        <f t="shared" si="128"/>
        <v>172.10980392156864</v>
      </c>
      <c r="G254" s="15">
        <f t="shared" si="129"/>
        <v>534.65182072829134</v>
      </c>
      <c r="H254" s="17">
        <f t="shared" si="130"/>
        <v>0.67808993208491386</v>
      </c>
      <c r="I254" s="17">
        <f t="shared" si="131"/>
        <v>0.32191006791508597</v>
      </c>
      <c r="J254" s="18">
        <f t="shared" si="132"/>
        <v>0.99999999999999978</v>
      </c>
      <c r="K254" s="5">
        <v>0</v>
      </c>
      <c r="L254">
        <v>6338.69</v>
      </c>
      <c r="M254" s="6">
        <f t="shared" si="133"/>
        <v>6338.69</v>
      </c>
      <c r="N254" s="13">
        <f t="shared" si="134"/>
        <v>0</v>
      </c>
      <c r="O254" s="14">
        <f t="shared" si="135"/>
        <v>223.90286117979511</v>
      </c>
      <c r="P254" s="15">
        <f t="shared" si="136"/>
        <v>223.90286117979511</v>
      </c>
      <c r="Q254" s="16">
        <f t="shared" si="137"/>
        <v>0</v>
      </c>
      <c r="R254" s="17">
        <f t="shared" si="138"/>
        <v>1</v>
      </c>
      <c r="S254" s="18">
        <f t="shared" si="139"/>
        <v>1</v>
      </c>
      <c r="T254">
        <v>0</v>
      </c>
      <c r="U254">
        <v>10238.02</v>
      </c>
      <c r="V254" s="6">
        <f t="shared" si="140"/>
        <v>10238.02</v>
      </c>
      <c r="W254" s="13">
        <f t="shared" si="141"/>
        <v>0</v>
      </c>
      <c r="X254" s="14">
        <f t="shared" si="142"/>
        <v>727.13210227272725</v>
      </c>
      <c r="Y254" s="15">
        <f t="shared" si="143"/>
        <v>727.13210227272725</v>
      </c>
      <c r="Z254" s="17">
        <f t="shared" si="144"/>
        <v>0</v>
      </c>
      <c r="AA254" s="17">
        <f t="shared" si="145"/>
        <v>1</v>
      </c>
      <c r="AB254" s="18">
        <f t="shared" si="146"/>
        <v>1</v>
      </c>
    </row>
    <row r="255" spans="1:28" x14ac:dyDescent="0.35">
      <c r="A255" s="7">
        <v>45931</v>
      </c>
      <c r="B255" s="5">
        <v>8375.67</v>
      </c>
      <c r="C255">
        <v>5616.18</v>
      </c>
      <c r="D255" s="6">
        <f t="shared" si="126"/>
        <v>13991.85</v>
      </c>
      <c r="E255" s="13">
        <f t="shared" si="127"/>
        <v>391.02100840336129</v>
      </c>
      <c r="F255" s="14">
        <f t="shared" si="128"/>
        <v>183.53529411764706</v>
      </c>
      <c r="G255" s="15">
        <f t="shared" si="129"/>
        <v>574.55630252100832</v>
      </c>
      <c r="H255" s="17">
        <f t="shared" si="130"/>
        <v>0.68056169027762747</v>
      </c>
      <c r="I255" s="17">
        <f t="shared" si="131"/>
        <v>0.31943830972237258</v>
      </c>
      <c r="J255" s="18">
        <f t="shared" si="132"/>
        <v>1</v>
      </c>
      <c r="K255" s="5">
        <v>39.65</v>
      </c>
      <c r="L255">
        <v>6265.05</v>
      </c>
      <c r="M255" s="6">
        <f t="shared" si="133"/>
        <v>6304.7</v>
      </c>
      <c r="N255" s="13">
        <f t="shared" si="134"/>
        <v>2.0005045408678104</v>
      </c>
      <c r="O255" s="14">
        <f t="shared" si="135"/>
        <v>221.30166019074534</v>
      </c>
      <c r="P255" s="15">
        <f t="shared" si="136"/>
        <v>223.30216473161315</v>
      </c>
      <c r="Q255" s="16">
        <f t="shared" si="137"/>
        <v>8.958733307723267E-3</v>
      </c>
      <c r="R255" s="17">
        <f t="shared" si="138"/>
        <v>0.99104126669227677</v>
      </c>
      <c r="S255" s="18">
        <f t="shared" si="139"/>
        <v>1</v>
      </c>
      <c r="T255">
        <v>0</v>
      </c>
      <c r="U255">
        <v>9660.7099999999991</v>
      </c>
      <c r="V255" s="6">
        <f t="shared" si="140"/>
        <v>9660.7099999999991</v>
      </c>
      <c r="W255" s="13">
        <f t="shared" si="141"/>
        <v>0</v>
      </c>
      <c r="X255" s="14">
        <f t="shared" si="142"/>
        <v>686.12997159090901</v>
      </c>
      <c r="Y255" s="15">
        <f t="shared" si="143"/>
        <v>686.12997159090901</v>
      </c>
      <c r="Z255" s="17">
        <f t="shared" si="144"/>
        <v>0</v>
      </c>
      <c r="AA255" s="17">
        <f t="shared" si="145"/>
        <v>1</v>
      </c>
      <c r="AB255" s="18">
        <f t="shared" si="146"/>
        <v>1</v>
      </c>
    </row>
    <row r="256" spans="1:28" x14ac:dyDescent="0.35">
      <c r="A256" s="7">
        <v>45962</v>
      </c>
      <c r="B256" s="5">
        <v>7674.85</v>
      </c>
      <c r="C256">
        <v>5033.75</v>
      </c>
      <c r="D256" s="6">
        <f t="shared" si="126"/>
        <v>12708.6</v>
      </c>
      <c r="E256" s="13">
        <f t="shared" si="127"/>
        <v>358.3029878618114</v>
      </c>
      <c r="F256" s="14">
        <f t="shared" si="128"/>
        <v>164.50163398692808</v>
      </c>
      <c r="G256" s="15">
        <f t="shared" si="129"/>
        <v>522.80462184873954</v>
      </c>
      <c r="H256" s="17">
        <f t="shared" si="130"/>
        <v>0.68534778172920863</v>
      </c>
      <c r="I256" s="17">
        <f t="shared" si="131"/>
        <v>0.31465221827079126</v>
      </c>
      <c r="J256" s="18">
        <f t="shared" si="132"/>
        <v>0.99999999999999989</v>
      </c>
      <c r="K256" s="5">
        <v>39.65</v>
      </c>
      <c r="L256">
        <v>5539.98</v>
      </c>
      <c r="M256" s="6">
        <f t="shared" si="133"/>
        <v>5579.6299999999992</v>
      </c>
      <c r="N256" s="13">
        <f t="shared" si="134"/>
        <v>2.0005045408678104</v>
      </c>
      <c r="O256" s="14">
        <f t="shared" si="135"/>
        <v>195.68986223949133</v>
      </c>
      <c r="P256" s="15">
        <f t="shared" si="136"/>
        <v>197.69036678035914</v>
      </c>
      <c r="Q256" s="16">
        <f t="shared" si="137"/>
        <v>1.011938302026846E-2</v>
      </c>
      <c r="R256" s="17">
        <f t="shared" si="138"/>
        <v>0.98988061697973151</v>
      </c>
      <c r="S256" s="18">
        <f t="shared" si="139"/>
        <v>1</v>
      </c>
      <c r="T256">
        <v>0</v>
      </c>
      <c r="U256">
        <v>9505.85</v>
      </c>
      <c r="V256" s="6">
        <f t="shared" si="140"/>
        <v>9505.85</v>
      </c>
      <c r="W256" s="13">
        <f t="shared" si="141"/>
        <v>0</v>
      </c>
      <c r="X256" s="14">
        <f t="shared" si="142"/>
        <v>675.13139204545462</v>
      </c>
      <c r="Y256" s="15">
        <f t="shared" si="143"/>
        <v>675.13139204545462</v>
      </c>
      <c r="Z256" s="17">
        <f t="shared" si="144"/>
        <v>0</v>
      </c>
      <c r="AA256" s="17">
        <f t="shared" si="145"/>
        <v>1</v>
      </c>
      <c r="AB256" s="18">
        <f t="shared" si="146"/>
        <v>1</v>
      </c>
    </row>
    <row r="257" spans="1:28" x14ac:dyDescent="0.35">
      <c r="A257" s="7">
        <v>45992</v>
      </c>
      <c r="B257" s="5">
        <v>9309.48</v>
      </c>
      <c r="C257">
        <v>5903.67</v>
      </c>
      <c r="D257" s="6">
        <f t="shared" si="126"/>
        <v>15213.15</v>
      </c>
      <c r="E257" s="13">
        <f t="shared" si="127"/>
        <v>434.61624649859937</v>
      </c>
      <c r="F257" s="14">
        <f t="shared" si="128"/>
        <v>192.93039215686275</v>
      </c>
      <c r="G257" s="15">
        <f t="shared" si="129"/>
        <v>627.54663865546217</v>
      </c>
      <c r="H257" s="17">
        <f t="shared" si="130"/>
        <v>0.6925640577563732</v>
      </c>
      <c r="I257" s="17">
        <f t="shared" si="131"/>
        <v>0.30743594224362669</v>
      </c>
      <c r="J257" s="18">
        <f t="shared" si="132"/>
        <v>0.99999999999999989</v>
      </c>
      <c r="K257" s="5">
        <v>39.65</v>
      </c>
      <c r="L257">
        <v>7103.17</v>
      </c>
      <c r="M257" s="6">
        <f t="shared" si="133"/>
        <v>7142.82</v>
      </c>
      <c r="N257" s="13">
        <f t="shared" si="134"/>
        <v>2.0005045408678104</v>
      </c>
      <c r="O257" s="14">
        <f t="shared" si="135"/>
        <v>250.90674673260332</v>
      </c>
      <c r="P257" s="15">
        <f t="shared" si="136"/>
        <v>252.90725127347113</v>
      </c>
      <c r="Q257" s="16">
        <f t="shared" si="137"/>
        <v>7.910032356900059E-3</v>
      </c>
      <c r="R257" s="17">
        <f t="shared" si="138"/>
        <v>0.99208996764309998</v>
      </c>
      <c r="S257" s="18">
        <f t="shared" si="139"/>
        <v>1</v>
      </c>
      <c r="T257">
        <v>0</v>
      </c>
      <c r="U257">
        <v>11984.16</v>
      </c>
      <c r="V257" s="6">
        <f t="shared" si="140"/>
        <v>11984.16</v>
      </c>
      <c r="W257" s="13">
        <f t="shared" si="141"/>
        <v>0</v>
      </c>
      <c r="X257" s="14">
        <f t="shared" si="142"/>
        <v>851.14772727272725</v>
      </c>
      <c r="Y257" s="15">
        <f t="shared" si="143"/>
        <v>851.14772727272725</v>
      </c>
      <c r="Z257" s="17">
        <f t="shared" si="144"/>
        <v>0</v>
      </c>
      <c r="AA257" s="17">
        <f t="shared" si="145"/>
        <v>1</v>
      </c>
      <c r="AB257" s="18">
        <f t="shared" si="146"/>
        <v>1</v>
      </c>
    </row>
    <row r="258" spans="1:28" x14ac:dyDescent="0.35">
      <c r="A258" s="7">
        <v>46023</v>
      </c>
      <c r="B258" s="5">
        <v>8331.93</v>
      </c>
      <c r="C258">
        <v>5192.9799999999996</v>
      </c>
      <c r="D258" s="6">
        <f t="shared" si="126"/>
        <v>13524.91</v>
      </c>
      <c r="E258" s="13">
        <f t="shared" si="127"/>
        <v>388.97899159663865</v>
      </c>
      <c r="F258" s="14">
        <f t="shared" si="128"/>
        <v>169.70522875816991</v>
      </c>
      <c r="G258" s="15">
        <f t="shared" si="129"/>
        <v>558.68422035480853</v>
      </c>
      <c r="H258" s="17">
        <f t="shared" si="130"/>
        <v>0.69624123507480906</v>
      </c>
      <c r="I258" s="17">
        <f t="shared" si="131"/>
        <v>0.30375876492519105</v>
      </c>
      <c r="J258" s="18">
        <f t="shared" si="132"/>
        <v>1</v>
      </c>
      <c r="K258" s="5">
        <v>0</v>
      </c>
      <c r="L258">
        <v>5805.98</v>
      </c>
      <c r="M258" s="6">
        <f t="shared" si="133"/>
        <v>5805.98</v>
      </c>
      <c r="N258" s="13">
        <f t="shared" si="134"/>
        <v>0</v>
      </c>
      <c r="O258" s="14">
        <f t="shared" si="135"/>
        <v>205.08583539385376</v>
      </c>
      <c r="P258" s="15">
        <f t="shared" si="136"/>
        <v>205.08583539385376</v>
      </c>
      <c r="Q258" s="16">
        <f t="shared" si="137"/>
        <v>0</v>
      </c>
      <c r="R258" s="17">
        <f t="shared" si="138"/>
        <v>1</v>
      </c>
      <c r="S258" s="18">
        <f t="shared" si="139"/>
        <v>1</v>
      </c>
      <c r="T258">
        <v>0</v>
      </c>
      <c r="U258">
        <v>8745.4</v>
      </c>
      <c r="V258" s="6">
        <f t="shared" si="140"/>
        <v>8745.4</v>
      </c>
      <c r="W258" s="13">
        <f t="shared" si="141"/>
        <v>0</v>
      </c>
      <c r="X258" s="14">
        <f t="shared" si="142"/>
        <v>621.12215909090901</v>
      </c>
      <c r="Y258" s="15">
        <f t="shared" si="143"/>
        <v>621.12215909090901</v>
      </c>
      <c r="Z258" s="17">
        <f t="shared" si="144"/>
        <v>0</v>
      </c>
      <c r="AA258" s="17">
        <f t="shared" si="145"/>
        <v>1</v>
      </c>
      <c r="AB258" s="18">
        <f t="shared" si="146"/>
        <v>1</v>
      </c>
    </row>
    <row r="259" spans="1:28" x14ac:dyDescent="0.35">
      <c r="A259" s="7">
        <v>46054</v>
      </c>
      <c r="B259" s="5">
        <v>7970.67</v>
      </c>
      <c r="C259">
        <v>4103.3</v>
      </c>
      <c r="D259" s="6">
        <f t="shared" si="126"/>
        <v>12073.970000000001</v>
      </c>
      <c r="E259" s="13">
        <f t="shared" si="127"/>
        <v>372.11344537815125</v>
      </c>
      <c r="F259" s="14">
        <f t="shared" si="128"/>
        <v>134.09477124183007</v>
      </c>
      <c r="G259" s="15">
        <f t="shared" si="129"/>
        <v>506.20821661998133</v>
      </c>
      <c r="H259" s="17">
        <f t="shared" si="130"/>
        <v>0.73509957594683384</v>
      </c>
      <c r="I259" s="17">
        <f t="shared" si="131"/>
        <v>0.26490042405316622</v>
      </c>
      <c r="J259" s="18">
        <f t="shared" si="132"/>
        <v>1</v>
      </c>
      <c r="K259" s="5">
        <v>59.48</v>
      </c>
      <c r="L259">
        <v>5342.02</v>
      </c>
      <c r="M259" s="6">
        <f t="shared" si="133"/>
        <v>5401.5</v>
      </c>
      <c r="N259" s="13">
        <f t="shared" si="134"/>
        <v>3.0010090817356203</v>
      </c>
      <c r="O259" s="14">
        <f t="shared" si="135"/>
        <v>188.69728011303428</v>
      </c>
      <c r="P259" s="15">
        <f t="shared" si="136"/>
        <v>191.6982891947699</v>
      </c>
      <c r="Q259" s="16">
        <f t="shared" si="137"/>
        <v>1.5654855838001379E-2</v>
      </c>
      <c r="R259" s="17">
        <f t="shared" si="138"/>
        <v>0.98434514416199859</v>
      </c>
      <c r="S259" s="18">
        <f t="shared" si="139"/>
        <v>1</v>
      </c>
      <c r="T259">
        <v>0</v>
      </c>
      <c r="U259">
        <v>9533.9599999999991</v>
      </c>
      <c r="V259" s="6">
        <f t="shared" si="140"/>
        <v>9533.9599999999991</v>
      </c>
      <c r="W259" s="13">
        <f t="shared" si="141"/>
        <v>0</v>
      </c>
      <c r="X259" s="14">
        <f t="shared" si="142"/>
        <v>677.12784090909088</v>
      </c>
      <c r="Y259" s="15">
        <f t="shared" si="143"/>
        <v>677.12784090909088</v>
      </c>
      <c r="Z259" s="17">
        <f t="shared" si="144"/>
        <v>0</v>
      </c>
      <c r="AA259" s="17">
        <f t="shared" si="145"/>
        <v>1</v>
      </c>
      <c r="AB259" s="18">
        <f t="shared" si="146"/>
        <v>1</v>
      </c>
    </row>
    <row r="260" spans="1:28" x14ac:dyDescent="0.35">
      <c r="A260" s="8">
        <v>46082</v>
      </c>
      <c r="B260" s="11">
        <v>9137.23</v>
      </c>
      <c r="C260" s="9">
        <v>5401.91</v>
      </c>
      <c r="D260" s="10">
        <f t="shared" si="126"/>
        <v>14539.14</v>
      </c>
      <c r="E260" s="35">
        <f t="shared" si="127"/>
        <v>426.57469654528472</v>
      </c>
      <c r="F260" s="36">
        <f t="shared" si="128"/>
        <v>176.53300653594769</v>
      </c>
      <c r="G260" s="37">
        <f t="shared" si="129"/>
        <v>603.10770308123244</v>
      </c>
      <c r="H260" s="39">
        <f t="shared" si="130"/>
        <v>0.70729439263658267</v>
      </c>
      <c r="I260" s="39">
        <f t="shared" si="131"/>
        <v>0.29270560736341733</v>
      </c>
      <c r="J260" s="40">
        <f t="shared" si="132"/>
        <v>1</v>
      </c>
      <c r="K260" s="11">
        <v>19.829999999999998</v>
      </c>
      <c r="L260" s="9">
        <v>6830.72</v>
      </c>
      <c r="M260" s="10">
        <f t="shared" si="133"/>
        <v>6850.55</v>
      </c>
      <c r="N260" s="35">
        <f t="shared" si="134"/>
        <v>1.0005045408678102</v>
      </c>
      <c r="O260" s="36">
        <f t="shared" si="135"/>
        <v>241.28293889085131</v>
      </c>
      <c r="P260" s="37">
        <f t="shared" si="136"/>
        <v>242.28344343171912</v>
      </c>
      <c r="Q260" s="38">
        <f t="shared" si="137"/>
        <v>4.1294796156790409E-3</v>
      </c>
      <c r="R260" s="39">
        <f t="shared" si="138"/>
        <v>0.995870520384321</v>
      </c>
      <c r="S260" s="40">
        <f t="shared" si="139"/>
        <v>1</v>
      </c>
      <c r="T260" s="9">
        <v>0</v>
      </c>
      <c r="U260" s="9">
        <v>10195.81</v>
      </c>
      <c r="V260" s="10">
        <f t="shared" si="140"/>
        <v>10195.81</v>
      </c>
      <c r="W260" s="35">
        <f t="shared" si="141"/>
        <v>0</v>
      </c>
      <c r="X260" s="36">
        <f t="shared" si="142"/>
        <v>724.13423295454538</v>
      </c>
      <c r="Y260" s="37">
        <f t="shared" si="143"/>
        <v>724.13423295454538</v>
      </c>
      <c r="Z260" s="39">
        <f t="shared" si="144"/>
        <v>0</v>
      </c>
      <c r="AA260" s="39">
        <f t="shared" si="145"/>
        <v>1</v>
      </c>
      <c r="AB260" s="40">
        <f t="shared" si="146"/>
        <v>1</v>
      </c>
    </row>
    <row r="262" spans="1:28" x14ac:dyDescent="0.35">
      <c r="A262" s="3"/>
      <c r="B262" s="52" t="s">
        <v>23</v>
      </c>
      <c r="C262" s="53"/>
      <c r="D262" s="53"/>
      <c r="E262" s="53"/>
      <c r="F262" s="53"/>
      <c r="G262" s="53"/>
      <c r="H262" s="53"/>
      <c r="I262" s="53"/>
      <c r="J262" s="53"/>
      <c r="K262" s="53"/>
      <c r="L262" s="53"/>
      <c r="M262" s="53"/>
      <c r="N262" s="53"/>
      <c r="O262" s="53"/>
      <c r="P262" s="53"/>
      <c r="Q262" s="53"/>
      <c r="R262" s="53"/>
      <c r="S262" s="53"/>
      <c r="T262" s="53"/>
      <c r="U262" s="53"/>
      <c r="V262" s="53"/>
      <c r="W262" s="53"/>
      <c r="X262" s="53"/>
      <c r="Y262" s="53"/>
      <c r="Z262" s="53"/>
      <c r="AA262" s="53"/>
      <c r="AB262" s="54"/>
    </row>
    <row r="263" spans="1:28" x14ac:dyDescent="0.35">
      <c r="A263" s="4"/>
      <c r="B263" s="46" t="s">
        <v>15</v>
      </c>
      <c r="C263" s="47"/>
      <c r="D263" s="47"/>
      <c r="E263" s="47"/>
      <c r="F263" s="47"/>
      <c r="G263" s="47"/>
      <c r="H263" s="47"/>
      <c r="I263" s="47"/>
      <c r="J263" s="48"/>
      <c r="K263" s="46" t="s">
        <v>25</v>
      </c>
      <c r="L263" s="47"/>
      <c r="M263" s="47"/>
      <c r="N263" s="47"/>
      <c r="O263" s="47"/>
      <c r="P263" s="47"/>
      <c r="Q263" s="47"/>
      <c r="R263" s="47"/>
      <c r="S263" s="48"/>
      <c r="T263" s="46" t="s">
        <v>26</v>
      </c>
      <c r="U263" s="47"/>
      <c r="V263" s="47"/>
      <c r="W263" s="47"/>
      <c r="X263" s="47"/>
      <c r="Y263" s="47"/>
      <c r="Z263" s="47"/>
      <c r="AA263" s="47"/>
      <c r="AB263" s="48"/>
    </row>
    <row r="264" spans="1:28" x14ac:dyDescent="0.35">
      <c r="A264" s="4"/>
      <c r="B264" s="49" t="s">
        <v>12</v>
      </c>
      <c r="C264" s="50"/>
      <c r="D264" s="51"/>
      <c r="E264" s="49" t="s">
        <v>13</v>
      </c>
      <c r="F264" s="50"/>
      <c r="G264" s="51"/>
      <c r="H264" s="50" t="s">
        <v>14</v>
      </c>
      <c r="I264" s="50"/>
      <c r="J264" s="51"/>
      <c r="K264" s="49" t="s">
        <v>12</v>
      </c>
      <c r="L264" s="50"/>
      <c r="M264" s="51"/>
      <c r="N264" s="49" t="s">
        <v>13</v>
      </c>
      <c r="O264" s="50"/>
      <c r="P264" s="51"/>
      <c r="Q264" s="49" t="s">
        <v>14</v>
      </c>
      <c r="R264" s="50"/>
      <c r="S264" s="51"/>
      <c r="T264" s="49" t="s">
        <v>12</v>
      </c>
      <c r="U264" s="50"/>
      <c r="V264" s="51"/>
      <c r="W264" s="49" t="s">
        <v>27</v>
      </c>
      <c r="X264" s="50"/>
      <c r="Y264" s="51"/>
      <c r="Z264" s="50" t="s">
        <v>14</v>
      </c>
      <c r="AA264" s="50"/>
      <c r="AB264" s="51"/>
    </row>
    <row r="265" spans="1:28" x14ac:dyDescent="0.35">
      <c r="A265" s="4"/>
      <c r="B265" s="4" t="s">
        <v>9</v>
      </c>
      <c r="C265" s="1" t="s">
        <v>10</v>
      </c>
      <c r="D265" s="12" t="s">
        <v>11</v>
      </c>
      <c r="E265" s="4" t="s">
        <v>9</v>
      </c>
      <c r="F265" s="1" t="s">
        <v>10</v>
      </c>
      <c r="G265" s="12" t="s">
        <v>11</v>
      </c>
      <c r="H265" s="1" t="s">
        <v>9</v>
      </c>
      <c r="I265" s="1" t="s">
        <v>10</v>
      </c>
      <c r="J265" s="12" t="s">
        <v>11</v>
      </c>
      <c r="K265" s="4" t="s">
        <v>9</v>
      </c>
      <c r="L265" s="1" t="s">
        <v>10</v>
      </c>
      <c r="M265" s="12" t="s">
        <v>11</v>
      </c>
      <c r="N265" s="4" t="s">
        <v>9</v>
      </c>
      <c r="O265" s="1" t="s">
        <v>10</v>
      </c>
      <c r="P265" s="12" t="s">
        <v>11</v>
      </c>
      <c r="Q265" s="4" t="s">
        <v>9</v>
      </c>
      <c r="R265" s="1" t="s">
        <v>10</v>
      </c>
      <c r="S265" s="12" t="s">
        <v>11</v>
      </c>
      <c r="T265" s="4" t="s">
        <v>9</v>
      </c>
      <c r="U265" s="1" t="s">
        <v>10</v>
      </c>
      <c r="V265" s="12" t="s">
        <v>11</v>
      </c>
      <c r="W265" s="4" t="s">
        <v>9</v>
      </c>
      <c r="X265" s="1" t="s">
        <v>10</v>
      </c>
      <c r="Y265" s="12" t="s">
        <v>11</v>
      </c>
      <c r="Z265" s="1" t="s">
        <v>9</v>
      </c>
      <c r="AA265" s="1" t="s">
        <v>10</v>
      </c>
      <c r="AB265" s="12" t="s">
        <v>11</v>
      </c>
    </row>
    <row r="266" spans="1:28" x14ac:dyDescent="0.35">
      <c r="A266" s="7">
        <v>45170</v>
      </c>
      <c r="B266" s="5">
        <v>40.08</v>
      </c>
      <c r="C266">
        <v>9620.9599999999991</v>
      </c>
      <c r="D266" s="6">
        <f>SUM(B266:C266)</f>
        <v>9661.0399999999991</v>
      </c>
      <c r="E266" s="13">
        <f>B266/21.42</f>
        <v>1.8711484593837533</v>
      </c>
      <c r="F266" s="14">
        <f>C266/30.6</f>
        <v>314.41045751633982</v>
      </c>
      <c r="G266" s="15">
        <f>SUM(E266:F266)</f>
        <v>316.28160597572355</v>
      </c>
      <c r="H266" s="17">
        <f>E266/G266</f>
        <v>5.9160837178984568E-3</v>
      </c>
      <c r="I266" s="17">
        <f>F266/G266</f>
        <v>0.99408391628210158</v>
      </c>
      <c r="J266" s="18">
        <f>SUM(H266:I266)</f>
        <v>1</v>
      </c>
      <c r="K266" s="5">
        <v>0</v>
      </c>
      <c r="L266">
        <v>11323.37</v>
      </c>
      <c r="M266" s="6">
        <f>SUM(K266:L266)</f>
        <v>11323.37</v>
      </c>
      <c r="N266" s="13">
        <f>K266/19.82</f>
        <v>0</v>
      </c>
      <c r="O266" s="14">
        <f>L266/28.31</f>
        <v>399.9777463793713</v>
      </c>
      <c r="P266" s="15">
        <f>SUM(N266:O266)</f>
        <v>399.9777463793713</v>
      </c>
      <c r="Q266" s="16">
        <f>N266/P266</f>
        <v>0</v>
      </c>
      <c r="R266" s="17">
        <f>O266/P266</f>
        <v>1</v>
      </c>
      <c r="S266" s="18">
        <f>SUM(Q266:R266)</f>
        <v>1</v>
      </c>
      <c r="T266">
        <v>0</v>
      </c>
      <c r="U266">
        <v>3437.14</v>
      </c>
      <c r="V266" s="6">
        <f>SUM(T266:U266)</f>
        <v>3437.14</v>
      </c>
      <c r="W266" s="13">
        <f>T266/11.97</f>
        <v>0</v>
      </c>
      <c r="X266" s="14">
        <f>U266/14.08</f>
        <v>244.11505681818181</v>
      </c>
      <c r="Y266" s="15">
        <f>SUM(W266:X266)</f>
        <v>244.11505681818181</v>
      </c>
      <c r="Z266" s="17">
        <f>W266/Y266</f>
        <v>0</v>
      </c>
      <c r="AA266" s="17">
        <f>X266/Y266</f>
        <v>1</v>
      </c>
      <c r="AB266" s="18">
        <f>SUM(Z266:AA266)</f>
        <v>1</v>
      </c>
    </row>
    <row r="267" spans="1:28" x14ac:dyDescent="0.35">
      <c r="A267" s="7">
        <v>45200</v>
      </c>
      <c r="B267" s="5">
        <v>76.61</v>
      </c>
      <c r="C267">
        <v>8901.64</v>
      </c>
      <c r="D267" s="6">
        <f t="shared" ref="D267:D296" si="147">SUM(B267:C267)</f>
        <v>8978.25</v>
      </c>
      <c r="E267" s="13">
        <f t="shared" ref="E267:E296" si="148">B267/21.42</f>
        <v>3.5765639589168998</v>
      </c>
      <c r="F267" s="14">
        <f t="shared" ref="F267:F296" si="149">C267/30.6</f>
        <v>290.9032679738562</v>
      </c>
      <c r="G267" s="15">
        <f t="shared" ref="G267:G296" si="150">SUM(E267:F267)</f>
        <v>294.4798319327731</v>
      </c>
      <c r="H267" s="17">
        <f t="shared" ref="H267:H296" si="151">E267/G267</f>
        <v>1.2145361315383374E-2</v>
      </c>
      <c r="I267" s="17">
        <f t="shared" ref="I267:I296" si="152">F267/G267</f>
        <v>0.98785463868461665</v>
      </c>
      <c r="J267" s="18">
        <f t="shared" ref="J267:J296" si="153">SUM(H267:I267)</f>
        <v>1</v>
      </c>
      <c r="K267" s="5">
        <v>0</v>
      </c>
      <c r="L267">
        <v>11709.29</v>
      </c>
      <c r="M267" s="6">
        <f t="shared" ref="M267:M296" si="154">SUM(K267:L267)</f>
        <v>11709.29</v>
      </c>
      <c r="N267" s="13">
        <f t="shared" ref="N267:N296" si="155">K267/19.82</f>
        <v>0</v>
      </c>
      <c r="O267" s="14">
        <f t="shared" ref="O267:O296" si="156">L267/28.31</f>
        <v>413.60967855881319</v>
      </c>
      <c r="P267" s="15">
        <f t="shared" ref="P267:P296" si="157">SUM(N267:O267)</f>
        <v>413.60967855881319</v>
      </c>
      <c r="Q267" s="16">
        <f t="shared" ref="Q267:Q296" si="158">N267/P267</f>
        <v>0</v>
      </c>
      <c r="R267" s="17">
        <f t="shared" ref="R267:R296" si="159">O267/P267</f>
        <v>1</v>
      </c>
      <c r="S267" s="18">
        <f t="shared" ref="S267:S296" si="160">SUM(Q267:R267)</f>
        <v>1</v>
      </c>
      <c r="T267">
        <v>0</v>
      </c>
      <c r="U267">
        <v>4089.46</v>
      </c>
      <c r="V267" s="6">
        <f t="shared" ref="V267:V296" si="161">SUM(T267:U267)</f>
        <v>4089.46</v>
      </c>
      <c r="W267" s="13">
        <f t="shared" ref="W267:W296" si="162">T267/11.97</f>
        <v>0</v>
      </c>
      <c r="X267" s="14">
        <f t="shared" ref="X267:X296" si="163">U267/14.08</f>
        <v>290.44460227272725</v>
      </c>
      <c r="Y267" s="15">
        <f t="shared" ref="Y267:Y296" si="164">SUM(W267:X267)</f>
        <v>290.44460227272725</v>
      </c>
      <c r="Z267" s="17">
        <f t="shared" ref="Z267:Z296" si="165">W267/Y267</f>
        <v>0</v>
      </c>
      <c r="AA267" s="17">
        <f t="shared" ref="AA267:AA296" si="166">X267/Y267</f>
        <v>1</v>
      </c>
      <c r="AB267" s="18">
        <f t="shared" ref="AB267:AB296" si="167">SUM(Z267:AA267)</f>
        <v>1</v>
      </c>
    </row>
    <row r="268" spans="1:28" x14ac:dyDescent="0.35">
      <c r="A268" s="7">
        <v>45231</v>
      </c>
      <c r="B268" s="5">
        <v>60.42</v>
      </c>
      <c r="C268">
        <v>9998.5400000000009</v>
      </c>
      <c r="D268" s="6">
        <f t="shared" si="147"/>
        <v>10058.960000000001</v>
      </c>
      <c r="E268" s="13">
        <f t="shared" si="148"/>
        <v>2.8207282913165264</v>
      </c>
      <c r="F268" s="14">
        <f t="shared" si="149"/>
        <v>326.74967320261442</v>
      </c>
      <c r="G268" s="15">
        <f t="shared" si="150"/>
        <v>329.57040149393094</v>
      </c>
      <c r="H268" s="17">
        <f t="shared" si="151"/>
        <v>8.5588034560453996E-3</v>
      </c>
      <c r="I268" s="17">
        <f t="shared" si="152"/>
        <v>0.99144119654395457</v>
      </c>
      <c r="J268" s="18">
        <f t="shared" si="153"/>
        <v>1</v>
      </c>
      <c r="K268" s="5">
        <v>0</v>
      </c>
      <c r="L268">
        <v>10372.26</v>
      </c>
      <c r="M268" s="6">
        <f t="shared" si="154"/>
        <v>10372.26</v>
      </c>
      <c r="N268" s="13">
        <f t="shared" si="155"/>
        <v>0</v>
      </c>
      <c r="O268" s="14">
        <f t="shared" si="156"/>
        <v>366.38149063935009</v>
      </c>
      <c r="P268" s="15">
        <f t="shared" si="157"/>
        <v>366.38149063935009</v>
      </c>
      <c r="Q268" s="16">
        <f t="shared" si="158"/>
        <v>0</v>
      </c>
      <c r="R268" s="17">
        <f t="shared" si="159"/>
        <v>1</v>
      </c>
      <c r="S268" s="18">
        <f t="shared" si="160"/>
        <v>1</v>
      </c>
      <c r="T268">
        <v>0</v>
      </c>
      <c r="U268">
        <v>3718.19</v>
      </c>
      <c r="V268" s="6">
        <f t="shared" si="161"/>
        <v>3718.19</v>
      </c>
      <c r="W268" s="13">
        <f t="shared" si="162"/>
        <v>0</v>
      </c>
      <c r="X268" s="14">
        <f t="shared" si="163"/>
        <v>264.07599431818181</v>
      </c>
      <c r="Y268" s="15">
        <f t="shared" si="164"/>
        <v>264.07599431818181</v>
      </c>
      <c r="Z268" s="17">
        <f t="shared" si="165"/>
        <v>0</v>
      </c>
      <c r="AA268" s="17">
        <f t="shared" si="166"/>
        <v>1</v>
      </c>
      <c r="AB268" s="18">
        <f t="shared" si="167"/>
        <v>1</v>
      </c>
    </row>
    <row r="269" spans="1:28" x14ac:dyDescent="0.35">
      <c r="A269" s="7">
        <v>45261</v>
      </c>
      <c r="B269" s="5">
        <v>56.53</v>
      </c>
      <c r="C269">
        <v>10524.97</v>
      </c>
      <c r="D269" s="6">
        <f t="shared" si="147"/>
        <v>10581.5</v>
      </c>
      <c r="E269" s="13">
        <f t="shared" si="148"/>
        <v>2.6391223155929038</v>
      </c>
      <c r="F269" s="14">
        <f t="shared" si="149"/>
        <v>343.95326797385616</v>
      </c>
      <c r="G269" s="15">
        <f t="shared" si="150"/>
        <v>346.59239028944904</v>
      </c>
      <c r="H269" s="17">
        <f t="shared" si="151"/>
        <v>7.6144843035615946E-3</v>
      </c>
      <c r="I269" s="17">
        <f t="shared" si="152"/>
        <v>0.9923855156964384</v>
      </c>
      <c r="J269" s="18">
        <f t="shared" si="153"/>
        <v>1</v>
      </c>
      <c r="K269" s="5">
        <v>0</v>
      </c>
      <c r="L269">
        <v>11886.15</v>
      </c>
      <c r="M269" s="6">
        <f t="shared" si="154"/>
        <v>11886.15</v>
      </c>
      <c r="N269" s="13">
        <f t="shared" si="155"/>
        <v>0</v>
      </c>
      <c r="O269" s="14">
        <f t="shared" si="156"/>
        <v>419.85694101024376</v>
      </c>
      <c r="P269" s="15">
        <f t="shared" si="157"/>
        <v>419.85694101024376</v>
      </c>
      <c r="Q269" s="16">
        <f t="shared" si="158"/>
        <v>0</v>
      </c>
      <c r="R269" s="17">
        <f t="shared" si="159"/>
        <v>1</v>
      </c>
      <c r="S269" s="18">
        <f t="shared" si="160"/>
        <v>1</v>
      </c>
      <c r="T269">
        <v>0</v>
      </c>
      <c r="U269">
        <v>5111.1099999999997</v>
      </c>
      <c r="V269" s="6">
        <f t="shared" si="161"/>
        <v>5111.1099999999997</v>
      </c>
      <c r="W269" s="13">
        <f t="shared" si="162"/>
        <v>0</v>
      </c>
      <c r="X269" s="14">
        <f t="shared" si="163"/>
        <v>363.00497159090907</v>
      </c>
      <c r="Y269" s="15">
        <f t="shared" si="164"/>
        <v>363.00497159090907</v>
      </c>
      <c r="Z269" s="17">
        <f t="shared" si="165"/>
        <v>0</v>
      </c>
      <c r="AA269" s="17">
        <f t="shared" si="166"/>
        <v>1</v>
      </c>
      <c r="AB269" s="18">
        <f t="shared" si="167"/>
        <v>1</v>
      </c>
    </row>
    <row r="270" spans="1:28" x14ac:dyDescent="0.35">
      <c r="A270" s="7">
        <v>45292</v>
      </c>
      <c r="B270" s="5">
        <v>20.2</v>
      </c>
      <c r="C270">
        <v>10344.049999999999</v>
      </c>
      <c r="D270" s="6">
        <f t="shared" si="147"/>
        <v>10364.25</v>
      </c>
      <c r="E270" s="13">
        <f t="shared" si="148"/>
        <v>0.94304388422035468</v>
      </c>
      <c r="F270" s="14">
        <f t="shared" si="149"/>
        <v>338.04084967320256</v>
      </c>
      <c r="G270" s="15">
        <f t="shared" si="150"/>
        <v>338.9838935574229</v>
      </c>
      <c r="H270" s="17">
        <f t="shared" si="151"/>
        <v>2.7819725424818916E-3</v>
      </c>
      <c r="I270" s="17">
        <f t="shared" si="152"/>
        <v>0.99721802745751809</v>
      </c>
      <c r="J270" s="18">
        <f t="shared" si="153"/>
        <v>1</v>
      </c>
      <c r="K270" s="5">
        <v>0</v>
      </c>
      <c r="L270">
        <v>10320.94</v>
      </c>
      <c r="M270" s="6">
        <f t="shared" si="154"/>
        <v>10320.94</v>
      </c>
      <c r="N270" s="13">
        <f t="shared" si="155"/>
        <v>0</v>
      </c>
      <c r="O270" s="14">
        <f t="shared" si="156"/>
        <v>364.5687036382904</v>
      </c>
      <c r="P270" s="15">
        <f t="shared" si="157"/>
        <v>364.5687036382904</v>
      </c>
      <c r="Q270" s="16">
        <f t="shared" si="158"/>
        <v>0</v>
      </c>
      <c r="R270" s="17">
        <f t="shared" si="159"/>
        <v>1</v>
      </c>
      <c r="S270" s="18">
        <f t="shared" si="160"/>
        <v>1</v>
      </c>
      <c r="T270">
        <v>0</v>
      </c>
      <c r="U270">
        <v>3544.59</v>
      </c>
      <c r="V270" s="6">
        <f t="shared" si="161"/>
        <v>3544.59</v>
      </c>
      <c r="W270" s="13">
        <f t="shared" si="162"/>
        <v>0</v>
      </c>
      <c r="X270" s="14">
        <f t="shared" si="163"/>
        <v>251.74644886363637</v>
      </c>
      <c r="Y270" s="15">
        <f t="shared" si="164"/>
        <v>251.74644886363637</v>
      </c>
      <c r="Z270" s="17">
        <f t="shared" si="165"/>
        <v>0</v>
      </c>
      <c r="AA270" s="17">
        <f t="shared" si="166"/>
        <v>1</v>
      </c>
      <c r="AB270" s="18">
        <f t="shared" si="167"/>
        <v>1</v>
      </c>
    </row>
    <row r="271" spans="1:28" x14ac:dyDescent="0.35">
      <c r="A271" s="7">
        <v>45323</v>
      </c>
      <c r="B271" s="5">
        <v>36.46</v>
      </c>
      <c r="C271">
        <v>10191.1</v>
      </c>
      <c r="D271" s="6">
        <f t="shared" si="147"/>
        <v>10227.56</v>
      </c>
      <c r="E271" s="13">
        <f t="shared" si="148"/>
        <v>1.7021475256769374</v>
      </c>
      <c r="F271" s="14">
        <f t="shared" si="149"/>
        <v>333.0424836601307</v>
      </c>
      <c r="G271" s="15">
        <f t="shared" si="150"/>
        <v>334.74463118580763</v>
      </c>
      <c r="H271" s="17">
        <f t="shared" si="151"/>
        <v>5.0849135941245958E-3</v>
      </c>
      <c r="I271" s="17">
        <f t="shared" si="152"/>
        <v>0.99491508640587545</v>
      </c>
      <c r="J271" s="18">
        <f t="shared" si="153"/>
        <v>1</v>
      </c>
      <c r="K271" s="5">
        <v>0</v>
      </c>
      <c r="L271">
        <v>10359.68</v>
      </c>
      <c r="M271" s="6">
        <f t="shared" si="154"/>
        <v>10359.68</v>
      </c>
      <c r="N271" s="13">
        <f t="shared" si="155"/>
        <v>0</v>
      </c>
      <c r="O271" s="14">
        <f t="shared" si="156"/>
        <v>365.93712469092196</v>
      </c>
      <c r="P271" s="15">
        <f t="shared" si="157"/>
        <v>365.93712469092196</v>
      </c>
      <c r="Q271" s="16">
        <f t="shared" si="158"/>
        <v>0</v>
      </c>
      <c r="R271" s="17">
        <f t="shared" si="159"/>
        <v>1</v>
      </c>
      <c r="S271" s="18">
        <f t="shared" si="160"/>
        <v>1</v>
      </c>
      <c r="T271">
        <v>0</v>
      </c>
      <c r="U271">
        <v>4750.7299999999996</v>
      </c>
      <c r="V271" s="6">
        <f t="shared" si="161"/>
        <v>4750.7299999999996</v>
      </c>
      <c r="W271" s="13">
        <f t="shared" si="162"/>
        <v>0</v>
      </c>
      <c r="X271" s="14">
        <f t="shared" si="163"/>
        <v>337.40980113636363</v>
      </c>
      <c r="Y271" s="15">
        <f t="shared" si="164"/>
        <v>337.40980113636363</v>
      </c>
      <c r="Z271" s="17">
        <f t="shared" si="165"/>
        <v>0</v>
      </c>
      <c r="AA271" s="17">
        <f t="shared" si="166"/>
        <v>1</v>
      </c>
      <c r="AB271" s="18">
        <f t="shared" si="167"/>
        <v>1</v>
      </c>
    </row>
    <row r="272" spans="1:28" x14ac:dyDescent="0.35">
      <c r="A272" s="7">
        <v>45352</v>
      </c>
      <c r="B272" s="5">
        <v>56.58</v>
      </c>
      <c r="C272">
        <v>9905.1</v>
      </c>
      <c r="D272" s="6">
        <f t="shared" si="147"/>
        <v>9961.68</v>
      </c>
      <c r="E272" s="13">
        <f t="shared" si="148"/>
        <v>2.6414565826330527</v>
      </c>
      <c r="F272" s="14">
        <f t="shared" si="149"/>
        <v>323.69607843137254</v>
      </c>
      <c r="G272" s="15">
        <f t="shared" si="150"/>
        <v>326.3375350140056</v>
      </c>
      <c r="H272" s="17">
        <f t="shared" si="151"/>
        <v>8.0942469045728622E-3</v>
      </c>
      <c r="I272" s="17">
        <f t="shared" si="152"/>
        <v>0.99190575309542717</v>
      </c>
      <c r="J272" s="18">
        <f t="shared" si="153"/>
        <v>1</v>
      </c>
      <c r="K272" s="5">
        <v>0</v>
      </c>
      <c r="L272">
        <v>9689.4599999999991</v>
      </c>
      <c r="M272" s="6">
        <f t="shared" si="154"/>
        <v>9689.4599999999991</v>
      </c>
      <c r="N272" s="13">
        <f t="shared" si="155"/>
        <v>0</v>
      </c>
      <c r="O272" s="14">
        <f t="shared" si="156"/>
        <v>342.26280466266337</v>
      </c>
      <c r="P272" s="15">
        <f t="shared" si="157"/>
        <v>342.26280466266337</v>
      </c>
      <c r="Q272" s="16">
        <f t="shared" si="158"/>
        <v>0</v>
      </c>
      <c r="R272" s="17">
        <f t="shared" si="159"/>
        <v>1</v>
      </c>
      <c r="S272" s="18">
        <f t="shared" si="160"/>
        <v>1</v>
      </c>
      <c r="T272">
        <v>0</v>
      </c>
      <c r="U272">
        <v>3766.88</v>
      </c>
      <c r="V272" s="6">
        <f t="shared" si="161"/>
        <v>3766.88</v>
      </c>
      <c r="W272" s="13">
        <f t="shared" si="162"/>
        <v>0</v>
      </c>
      <c r="X272" s="14">
        <f t="shared" si="163"/>
        <v>267.53409090909093</v>
      </c>
      <c r="Y272" s="15">
        <f t="shared" si="164"/>
        <v>267.53409090909093</v>
      </c>
      <c r="Z272" s="17">
        <f t="shared" si="165"/>
        <v>0</v>
      </c>
      <c r="AA272" s="17">
        <f t="shared" si="166"/>
        <v>1</v>
      </c>
      <c r="AB272" s="18">
        <f t="shared" si="167"/>
        <v>1</v>
      </c>
    </row>
    <row r="273" spans="1:28" x14ac:dyDescent="0.35">
      <c r="A273" s="7">
        <v>45383</v>
      </c>
      <c r="B273" s="5">
        <v>38.68</v>
      </c>
      <c r="C273">
        <v>11988.12</v>
      </c>
      <c r="D273" s="6">
        <f t="shared" si="147"/>
        <v>12026.800000000001</v>
      </c>
      <c r="E273" s="13">
        <f t="shared" si="148"/>
        <v>1.8057889822595703</v>
      </c>
      <c r="F273" s="14">
        <f t="shared" si="149"/>
        <v>391.76862745098038</v>
      </c>
      <c r="G273" s="15">
        <f t="shared" si="150"/>
        <v>393.57441643323995</v>
      </c>
      <c r="H273" s="17">
        <f t="shared" si="151"/>
        <v>4.588176738276069E-3</v>
      </c>
      <c r="I273" s="17">
        <f t="shared" si="152"/>
        <v>0.99541182326172395</v>
      </c>
      <c r="J273" s="18">
        <f t="shared" si="153"/>
        <v>1</v>
      </c>
      <c r="K273" s="5">
        <v>0</v>
      </c>
      <c r="L273">
        <v>12188.63</v>
      </c>
      <c r="M273" s="6">
        <f t="shared" si="154"/>
        <v>12188.63</v>
      </c>
      <c r="N273" s="13">
        <f t="shared" si="155"/>
        <v>0</v>
      </c>
      <c r="O273" s="14">
        <f t="shared" si="156"/>
        <v>430.54150476863299</v>
      </c>
      <c r="P273" s="15">
        <f t="shared" si="157"/>
        <v>430.54150476863299</v>
      </c>
      <c r="Q273" s="16">
        <f t="shared" si="158"/>
        <v>0</v>
      </c>
      <c r="R273" s="17">
        <f t="shared" si="159"/>
        <v>1</v>
      </c>
      <c r="S273" s="18">
        <f t="shared" si="160"/>
        <v>1</v>
      </c>
      <c r="T273">
        <v>0</v>
      </c>
      <c r="U273">
        <v>5007.22</v>
      </c>
      <c r="V273" s="6">
        <f t="shared" si="161"/>
        <v>5007.22</v>
      </c>
      <c r="W273" s="13">
        <f t="shared" si="162"/>
        <v>0</v>
      </c>
      <c r="X273" s="14">
        <f t="shared" si="163"/>
        <v>355.6264204545455</v>
      </c>
      <c r="Y273" s="15">
        <f t="shared" si="164"/>
        <v>355.6264204545455</v>
      </c>
      <c r="Z273" s="17">
        <f t="shared" si="165"/>
        <v>0</v>
      </c>
      <c r="AA273" s="17">
        <f t="shared" si="166"/>
        <v>1</v>
      </c>
      <c r="AB273" s="18">
        <f t="shared" si="167"/>
        <v>1</v>
      </c>
    </row>
    <row r="274" spans="1:28" x14ac:dyDescent="0.35">
      <c r="A274" s="7">
        <v>45413</v>
      </c>
      <c r="B274" s="5">
        <v>60.11</v>
      </c>
      <c r="C274">
        <v>13255.84</v>
      </c>
      <c r="D274" s="6">
        <f t="shared" si="147"/>
        <v>13315.95</v>
      </c>
      <c r="E274" s="13">
        <f t="shared" si="148"/>
        <v>2.8062558356676002</v>
      </c>
      <c r="F274" s="14">
        <f t="shared" si="149"/>
        <v>433.19738562091504</v>
      </c>
      <c r="G274" s="15">
        <f t="shared" si="150"/>
        <v>436.00364145658267</v>
      </c>
      <c r="H274" s="17">
        <f t="shared" si="151"/>
        <v>6.4363128397106461E-3</v>
      </c>
      <c r="I274" s="17">
        <f t="shared" si="152"/>
        <v>0.99356368716028931</v>
      </c>
      <c r="J274" s="18">
        <f t="shared" si="153"/>
        <v>1</v>
      </c>
      <c r="K274" s="5">
        <v>0</v>
      </c>
      <c r="L274">
        <v>13329.99</v>
      </c>
      <c r="M274" s="6">
        <f t="shared" si="154"/>
        <v>13329.99</v>
      </c>
      <c r="N274" s="13">
        <f t="shared" si="155"/>
        <v>0</v>
      </c>
      <c r="O274" s="14">
        <f t="shared" si="156"/>
        <v>470.85800070646417</v>
      </c>
      <c r="P274" s="15">
        <f t="shared" si="157"/>
        <v>470.85800070646417</v>
      </c>
      <c r="Q274" s="16">
        <f t="shared" si="158"/>
        <v>0</v>
      </c>
      <c r="R274" s="17">
        <f t="shared" si="159"/>
        <v>1</v>
      </c>
      <c r="S274" s="18">
        <f t="shared" si="160"/>
        <v>1</v>
      </c>
      <c r="T274">
        <v>0</v>
      </c>
      <c r="U274">
        <v>5176.26</v>
      </c>
      <c r="V274" s="6">
        <f t="shared" si="161"/>
        <v>5176.26</v>
      </c>
      <c r="W274" s="13">
        <f t="shared" si="162"/>
        <v>0</v>
      </c>
      <c r="X274" s="14">
        <f t="shared" si="163"/>
        <v>367.63210227272731</v>
      </c>
      <c r="Y274" s="15">
        <f t="shared" si="164"/>
        <v>367.63210227272731</v>
      </c>
      <c r="Z274" s="17">
        <f t="shared" si="165"/>
        <v>0</v>
      </c>
      <c r="AA274" s="17">
        <f t="shared" si="166"/>
        <v>1</v>
      </c>
      <c r="AB274" s="18">
        <f t="shared" si="167"/>
        <v>1</v>
      </c>
    </row>
    <row r="275" spans="1:28" x14ac:dyDescent="0.35">
      <c r="A275" s="7">
        <v>45444</v>
      </c>
      <c r="B275" s="5">
        <v>51.54</v>
      </c>
      <c r="C275">
        <v>11899.39</v>
      </c>
      <c r="D275" s="6">
        <f t="shared" si="147"/>
        <v>11950.93</v>
      </c>
      <c r="E275" s="13">
        <f t="shared" si="148"/>
        <v>2.4061624649859943</v>
      </c>
      <c r="F275" s="14">
        <f t="shared" si="149"/>
        <v>388.86895424836598</v>
      </c>
      <c r="G275" s="15">
        <f t="shared" si="150"/>
        <v>391.27511671335196</v>
      </c>
      <c r="H275" s="17">
        <f t="shared" si="151"/>
        <v>6.1495412363489193E-3</v>
      </c>
      <c r="I275" s="17">
        <f t="shared" si="152"/>
        <v>0.99385045876365108</v>
      </c>
      <c r="J275" s="18">
        <f t="shared" si="153"/>
        <v>1</v>
      </c>
      <c r="K275" s="5">
        <v>0</v>
      </c>
      <c r="L275">
        <v>10967.57</v>
      </c>
      <c r="M275" s="6">
        <f t="shared" si="154"/>
        <v>10967.57</v>
      </c>
      <c r="N275" s="13">
        <f t="shared" si="155"/>
        <v>0</v>
      </c>
      <c r="O275" s="14">
        <f t="shared" si="156"/>
        <v>387.40974920522785</v>
      </c>
      <c r="P275" s="15">
        <f t="shared" si="157"/>
        <v>387.40974920522785</v>
      </c>
      <c r="Q275" s="16">
        <f t="shared" si="158"/>
        <v>0</v>
      </c>
      <c r="R275" s="17">
        <f t="shared" si="159"/>
        <v>1</v>
      </c>
      <c r="S275" s="18">
        <f t="shared" si="160"/>
        <v>1</v>
      </c>
      <c r="T275">
        <v>0</v>
      </c>
      <c r="U275">
        <v>5558.03</v>
      </c>
      <c r="V275" s="6">
        <f t="shared" si="161"/>
        <v>5558.03</v>
      </c>
      <c r="W275" s="13">
        <f t="shared" si="162"/>
        <v>0</v>
      </c>
      <c r="X275" s="14">
        <f t="shared" si="163"/>
        <v>394.74644886363632</v>
      </c>
      <c r="Y275" s="15">
        <f t="shared" si="164"/>
        <v>394.74644886363632</v>
      </c>
      <c r="Z275" s="17">
        <f t="shared" si="165"/>
        <v>0</v>
      </c>
      <c r="AA275" s="17">
        <f t="shared" si="166"/>
        <v>1</v>
      </c>
      <c r="AB275" s="18">
        <f t="shared" si="167"/>
        <v>1</v>
      </c>
    </row>
    <row r="276" spans="1:28" x14ac:dyDescent="0.35">
      <c r="A276" s="7">
        <v>45474</v>
      </c>
      <c r="B276" s="5">
        <v>180.22</v>
      </c>
      <c r="C276">
        <v>12306.73</v>
      </c>
      <c r="D276" s="6">
        <f t="shared" si="147"/>
        <v>12486.949999999999</v>
      </c>
      <c r="E276" s="13">
        <f t="shared" si="148"/>
        <v>8.413632119514471</v>
      </c>
      <c r="F276" s="14">
        <f t="shared" si="149"/>
        <v>402.18071895424833</v>
      </c>
      <c r="G276" s="15">
        <f t="shared" si="150"/>
        <v>410.59435107376282</v>
      </c>
      <c r="H276" s="17">
        <f t="shared" si="151"/>
        <v>2.049134893724578E-2</v>
      </c>
      <c r="I276" s="17">
        <f t="shared" si="152"/>
        <v>0.9795086510627542</v>
      </c>
      <c r="J276" s="18">
        <f t="shared" si="153"/>
        <v>1</v>
      </c>
      <c r="K276" s="5">
        <v>0</v>
      </c>
      <c r="L276">
        <v>12273.7</v>
      </c>
      <c r="M276" s="6">
        <f t="shared" si="154"/>
        <v>12273.7</v>
      </c>
      <c r="N276" s="13">
        <f t="shared" si="155"/>
        <v>0</v>
      </c>
      <c r="O276" s="14">
        <f t="shared" si="156"/>
        <v>433.54645001766164</v>
      </c>
      <c r="P276" s="15">
        <f t="shared" si="157"/>
        <v>433.54645001766164</v>
      </c>
      <c r="Q276" s="16">
        <f t="shared" si="158"/>
        <v>0</v>
      </c>
      <c r="R276" s="17">
        <f t="shared" si="159"/>
        <v>1</v>
      </c>
      <c r="S276" s="18">
        <f t="shared" si="160"/>
        <v>1</v>
      </c>
      <c r="T276">
        <v>0</v>
      </c>
      <c r="U276">
        <v>6021.17</v>
      </c>
      <c r="V276" s="6">
        <f t="shared" si="161"/>
        <v>6021.17</v>
      </c>
      <c r="W276" s="13">
        <f t="shared" si="162"/>
        <v>0</v>
      </c>
      <c r="X276" s="14">
        <f t="shared" si="163"/>
        <v>427.63991477272725</v>
      </c>
      <c r="Y276" s="15">
        <f t="shared" si="164"/>
        <v>427.63991477272725</v>
      </c>
      <c r="Z276" s="17">
        <f t="shared" si="165"/>
        <v>0</v>
      </c>
      <c r="AA276" s="17">
        <f t="shared" si="166"/>
        <v>1</v>
      </c>
      <c r="AB276" s="18">
        <f t="shared" si="167"/>
        <v>1</v>
      </c>
    </row>
    <row r="277" spans="1:28" x14ac:dyDescent="0.35">
      <c r="A277" s="7">
        <v>45505</v>
      </c>
      <c r="B277" s="5">
        <v>189</v>
      </c>
      <c r="C277">
        <v>11324.19</v>
      </c>
      <c r="D277" s="6">
        <f t="shared" si="147"/>
        <v>11513.19</v>
      </c>
      <c r="E277" s="13">
        <f t="shared" si="148"/>
        <v>8.8235294117647047</v>
      </c>
      <c r="F277" s="14">
        <f t="shared" si="149"/>
        <v>370.07156862745097</v>
      </c>
      <c r="G277" s="15">
        <f t="shared" si="150"/>
        <v>378.89509803921567</v>
      </c>
      <c r="H277" s="17">
        <f t="shared" si="151"/>
        <v>2.3287525907372569E-2</v>
      </c>
      <c r="I277" s="17">
        <f t="shared" si="152"/>
        <v>0.9767124740926274</v>
      </c>
      <c r="J277" s="18">
        <f t="shared" si="153"/>
        <v>1</v>
      </c>
      <c r="K277" s="5">
        <v>0</v>
      </c>
      <c r="L277">
        <v>11335.38</v>
      </c>
      <c r="M277" s="6">
        <f t="shared" si="154"/>
        <v>11335.38</v>
      </c>
      <c r="N277" s="13">
        <f t="shared" si="155"/>
        <v>0</v>
      </c>
      <c r="O277" s="14">
        <f t="shared" si="156"/>
        <v>400.40197809961143</v>
      </c>
      <c r="P277" s="15">
        <f t="shared" si="157"/>
        <v>400.40197809961143</v>
      </c>
      <c r="Q277" s="16">
        <f t="shared" si="158"/>
        <v>0</v>
      </c>
      <c r="R277" s="17">
        <f t="shared" si="159"/>
        <v>1</v>
      </c>
      <c r="S277" s="18">
        <f t="shared" si="160"/>
        <v>1</v>
      </c>
      <c r="T277">
        <v>0</v>
      </c>
      <c r="U277">
        <v>5360.81</v>
      </c>
      <c r="V277" s="6">
        <f t="shared" si="161"/>
        <v>5360.81</v>
      </c>
      <c r="W277" s="13">
        <f t="shared" si="162"/>
        <v>0</v>
      </c>
      <c r="X277" s="14">
        <f t="shared" si="163"/>
        <v>380.73934659090912</v>
      </c>
      <c r="Y277" s="15">
        <f t="shared" si="164"/>
        <v>380.73934659090912</v>
      </c>
      <c r="Z277" s="17">
        <f t="shared" si="165"/>
        <v>0</v>
      </c>
      <c r="AA277" s="17">
        <f t="shared" si="166"/>
        <v>1</v>
      </c>
      <c r="AB277" s="18">
        <f t="shared" si="167"/>
        <v>1</v>
      </c>
    </row>
    <row r="278" spans="1:28" x14ac:dyDescent="0.35">
      <c r="A278" s="7">
        <v>45536</v>
      </c>
      <c r="B278" s="5">
        <v>227.48</v>
      </c>
      <c r="C278">
        <v>11976.98</v>
      </c>
      <c r="D278" s="6">
        <f t="shared" si="147"/>
        <v>12204.46</v>
      </c>
      <c r="E278" s="13">
        <f t="shared" si="148"/>
        <v>10.619981325863677</v>
      </c>
      <c r="F278" s="14">
        <f t="shared" si="149"/>
        <v>391.40457516339865</v>
      </c>
      <c r="G278" s="15">
        <f t="shared" si="150"/>
        <v>402.0245564892623</v>
      </c>
      <c r="H278" s="17">
        <f t="shared" si="151"/>
        <v>2.6416250337054539E-2</v>
      </c>
      <c r="I278" s="17">
        <f t="shared" si="152"/>
        <v>0.97358374966294559</v>
      </c>
      <c r="J278" s="18">
        <f t="shared" si="153"/>
        <v>1.0000000000000002</v>
      </c>
      <c r="K278" s="5">
        <v>0</v>
      </c>
      <c r="L278">
        <v>11554.75</v>
      </c>
      <c r="M278" s="6">
        <f t="shared" si="154"/>
        <v>11554.75</v>
      </c>
      <c r="N278" s="13">
        <f t="shared" si="155"/>
        <v>0</v>
      </c>
      <c r="O278" s="14">
        <f t="shared" si="156"/>
        <v>408.15083009537267</v>
      </c>
      <c r="P278" s="15">
        <f t="shared" si="157"/>
        <v>408.15083009537267</v>
      </c>
      <c r="Q278" s="16">
        <f t="shared" si="158"/>
        <v>0</v>
      </c>
      <c r="R278" s="17">
        <f t="shared" si="159"/>
        <v>1</v>
      </c>
      <c r="S278" s="18">
        <f t="shared" si="160"/>
        <v>1</v>
      </c>
      <c r="T278">
        <v>0</v>
      </c>
      <c r="U278">
        <v>5522.06</v>
      </c>
      <c r="V278" s="6">
        <f t="shared" si="161"/>
        <v>5522.06</v>
      </c>
      <c r="W278" s="13">
        <f t="shared" si="162"/>
        <v>0</v>
      </c>
      <c r="X278" s="14">
        <f t="shared" si="163"/>
        <v>392.19176136363637</v>
      </c>
      <c r="Y278" s="15">
        <f t="shared" si="164"/>
        <v>392.19176136363637</v>
      </c>
      <c r="Z278" s="17">
        <f t="shared" si="165"/>
        <v>0</v>
      </c>
      <c r="AA278" s="17">
        <f t="shared" si="166"/>
        <v>1</v>
      </c>
      <c r="AB278" s="18">
        <f t="shared" si="167"/>
        <v>1</v>
      </c>
    </row>
    <row r="279" spans="1:28" x14ac:dyDescent="0.35">
      <c r="A279" s="7">
        <v>45566</v>
      </c>
      <c r="B279" s="5">
        <v>322.62</v>
      </c>
      <c r="C279">
        <v>11605.99</v>
      </c>
      <c r="D279" s="6">
        <f t="shared" si="147"/>
        <v>11928.61</v>
      </c>
      <c r="E279" s="13">
        <f t="shared" si="148"/>
        <v>15.061624649859944</v>
      </c>
      <c r="F279" s="14">
        <f t="shared" si="149"/>
        <v>379.28071895424836</v>
      </c>
      <c r="G279" s="15">
        <f t="shared" si="150"/>
        <v>394.34234360410829</v>
      </c>
      <c r="H279" s="17">
        <f t="shared" si="151"/>
        <v>3.8194287005051494E-2</v>
      </c>
      <c r="I279" s="17">
        <f t="shared" si="152"/>
        <v>0.96180571299494855</v>
      </c>
      <c r="J279" s="18">
        <f t="shared" si="153"/>
        <v>1</v>
      </c>
      <c r="K279" s="5">
        <v>0</v>
      </c>
      <c r="L279">
        <v>11125.79</v>
      </c>
      <c r="M279" s="6">
        <f t="shared" si="154"/>
        <v>11125.79</v>
      </c>
      <c r="N279" s="13">
        <f t="shared" si="155"/>
        <v>0</v>
      </c>
      <c r="O279" s="14">
        <f t="shared" si="156"/>
        <v>392.99858707170614</v>
      </c>
      <c r="P279" s="15">
        <f t="shared" si="157"/>
        <v>392.99858707170614</v>
      </c>
      <c r="Q279" s="16">
        <f t="shared" si="158"/>
        <v>0</v>
      </c>
      <c r="R279" s="17">
        <f t="shared" si="159"/>
        <v>1</v>
      </c>
      <c r="S279" s="18">
        <f t="shared" si="160"/>
        <v>1</v>
      </c>
      <c r="T279">
        <v>0</v>
      </c>
      <c r="U279">
        <v>5711.42</v>
      </c>
      <c r="V279" s="6">
        <f t="shared" si="161"/>
        <v>5711.42</v>
      </c>
      <c r="W279" s="13">
        <f t="shared" si="162"/>
        <v>0</v>
      </c>
      <c r="X279" s="14">
        <f t="shared" si="163"/>
        <v>405.640625</v>
      </c>
      <c r="Y279" s="15">
        <f t="shared" si="164"/>
        <v>405.640625</v>
      </c>
      <c r="Z279" s="17">
        <f t="shared" si="165"/>
        <v>0</v>
      </c>
      <c r="AA279" s="17">
        <f t="shared" si="166"/>
        <v>1</v>
      </c>
      <c r="AB279" s="18">
        <f t="shared" si="167"/>
        <v>1</v>
      </c>
    </row>
    <row r="280" spans="1:28" x14ac:dyDescent="0.35">
      <c r="A280" s="7">
        <v>45597</v>
      </c>
      <c r="B280" s="5">
        <v>404.04</v>
      </c>
      <c r="C280">
        <v>11410.79</v>
      </c>
      <c r="D280" s="6">
        <f t="shared" si="147"/>
        <v>11814.830000000002</v>
      </c>
      <c r="E280" s="13">
        <f t="shared" si="148"/>
        <v>18.862745098039216</v>
      </c>
      <c r="F280" s="14">
        <f t="shared" si="149"/>
        <v>372.90163398692812</v>
      </c>
      <c r="G280" s="15">
        <f t="shared" si="150"/>
        <v>391.76437908496735</v>
      </c>
      <c r="H280" s="17">
        <f t="shared" si="151"/>
        <v>4.8148188311802058E-2</v>
      </c>
      <c r="I280" s="17">
        <f t="shared" si="152"/>
        <v>0.95185181168819788</v>
      </c>
      <c r="J280" s="18">
        <f t="shared" si="153"/>
        <v>0.99999999999999989</v>
      </c>
      <c r="K280" s="5">
        <v>39.659999999999997</v>
      </c>
      <c r="L280">
        <v>11173.56</v>
      </c>
      <c r="M280" s="6">
        <f t="shared" si="154"/>
        <v>11213.22</v>
      </c>
      <c r="N280" s="13">
        <f t="shared" si="155"/>
        <v>2.0010090817356203</v>
      </c>
      <c r="O280" s="14">
        <f t="shared" si="156"/>
        <v>394.68597668668315</v>
      </c>
      <c r="P280" s="15">
        <f t="shared" si="157"/>
        <v>396.68698576841877</v>
      </c>
      <c r="Q280" s="16">
        <f t="shared" si="158"/>
        <v>5.0443023177568673E-3</v>
      </c>
      <c r="R280" s="17">
        <f t="shared" si="159"/>
        <v>0.99495569768224312</v>
      </c>
      <c r="S280" s="18">
        <f t="shared" si="160"/>
        <v>1</v>
      </c>
      <c r="T280">
        <v>0</v>
      </c>
      <c r="U280">
        <v>5564.27</v>
      </c>
      <c r="V280" s="6">
        <f t="shared" si="161"/>
        <v>5564.27</v>
      </c>
      <c r="W280" s="13">
        <f t="shared" si="162"/>
        <v>0</v>
      </c>
      <c r="X280" s="14">
        <f t="shared" si="163"/>
        <v>395.18963068181819</v>
      </c>
      <c r="Y280" s="15">
        <f t="shared" si="164"/>
        <v>395.18963068181819</v>
      </c>
      <c r="Z280" s="17">
        <f t="shared" si="165"/>
        <v>0</v>
      </c>
      <c r="AA280" s="17">
        <f t="shared" si="166"/>
        <v>1</v>
      </c>
      <c r="AB280" s="18">
        <f t="shared" si="167"/>
        <v>1</v>
      </c>
    </row>
    <row r="281" spans="1:28" x14ac:dyDescent="0.35">
      <c r="A281" s="7">
        <v>45627</v>
      </c>
      <c r="B281" s="5">
        <v>507.14</v>
      </c>
      <c r="C281">
        <v>11873.08</v>
      </c>
      <c r="D281" s="6">
        <f t="shared" si="147"/>
        <v>12380.22</v>
      </c>
      <c r="E281" s="13">
        <f t="shared" si="148"/>
        <v>23.676003734827262</v>
      </c>
      <c r="F281" s="14">
        <f t="shared" si="149"/>
        <v>388.00915032679734</v>
      </c>
      <c r="G281" s="15">
        <f t="shared" si="150"/>
        <v>411.68515406162459</v>
      </c>
      <c r="H281" s="17">
        <f t="shared" si="151"/>
        <v>5.7509976984215547E-2</v>
      </c>
      <c r="I281" s="17">
        <f t="shared" si="152"/>
        <v>0.94249002301578444</v>
      </c>
      <c r="J281" s="18">
        <f t="shared" si="153"/>
        <v>1</v>
      </c>
      <c r="K281" s="5">
        <v>0</v>
      </c>
      <c r="L281">
        <v>11285.18</v>
      </c>
      <c r="M281" s="6">
        <f t="shared" si="154"/>
        <v>11285.18</v>
      </c>
      <c r="N281" s="13">
        <f t="shared" si="155"/>
        <v>0</v>
      </c>
      <c r="O281" s="14">
        <f t="shared" si="156"/>
        <v>398.62875309078066</v>
      </c>
      <c r="P281" s="15">
        <f t="shared" si="157"/>
        <v>398.62875309078066</v>
      </c>
      <c r="Q281" s="16">
        <f t="shared" si="158"/>
        <v>0</v>
      </c>
      <c r="R281" s="17">
        <f t="shared" si="159"/>
        <v>1</v>
      </c>
      <c r="S281" s="18">
        <f t="shared" si="160"/>
        <v>1</v>
      </c>
      <c r="T281">
        <v>0</v>
      </c>
      <c r="U281">
        <v>7789.34</v>
      </c>
      <c r="V281" s="6">
        <f t="shared" si="161"/>
        <v>7789.34</v>
      </c>
      <c r="W281" s="13">
        <f t="shared" si="162"/>
        <v>0</v>
      </c>
      <c r="X281" s="14">
        <f t="shared" si="163"/>
        <v>553.2201704545455</v>
      </c>
      <c r="Y281" s="15">
        <f t="shared" si="164"/>
        <v>553.2201704545455</v>
      </c>
      <c r="Z281" s="17">
        <f t="shared" si="165"/>
        <v>0</v>
      </c>
      <c r="AA281" s="17">
        <f t="shared" si="166"/>
        <v>1</v>
      </c>
      <c r="AB281" s="18">
        <f t="shared" si="167"/>
        <v>1</v>
      </c>
    </row>
    <row r="282" spans="1:28" x14ac:dyDescent="0.35">
      <c r="A282" s="7">
        <v>45658</v>
      </c>
      <c r="B282" s="5">
        <v>657.37</v>
      </c>
      <c r="C282">
        <v>11887.96</v>
      </c>
      <c r="D282" s="6">
        <f t="shared" si="147"/>
        <v>12545.33</v>
      </c>
      <c r="E282" s="13">
        <f t="shared" si="148"/>
        <v>30.68954248366013</v>
      </c>
      <c r="F282" s="14">
        <f t="shared" si="149"/>
        <v>388.49542483660127</v>
      </c>
      <c r="G282" s="15">
        <f t="shared" si="150"/>
        <v>419.18496732026142</v>
      </c>
      <c r="H282" s="17">
        <f t="shared" si="151"/>
        <v>7.3212411885498319E-2</v>
      </c>
      <c r="I282" s="17">
        <f t="shared" si="152"/>
        <v>0.92678758811450168</v>
      </c>
      <c r="J282" s="18">
        <f t="shared" si="153"/>
        <v>1</v>
      </c>
      <c r="K282" s="5">
        <v>31.83</v>
      </c>
      <c r="L282">
        <v>11381.38</v>
      </c>
      <c r="M282" s="6">
        <f t="shared" si="154"/>
        <v>11413.21</v>
      </c>
      <c r="N282" s="13">
        <f t="shared" si="155"/>
        <v>1.6059535822401614</v>
      </c>
      <c r="O282" s="14">
        <f t="shared" si="156"/>
        <v>402.0268456375839</v>
      </c>
      <c r="P282" s="15">
        <f t="shared" si="157"/>
        <v>403.63279921982405</v>
      </c>
      <c r="Q282" s="16">
        <f t="shared" si="158"/>
        <v>3.9787489652582386E-3</v>
      </c>
      <c r="R282" s="17">
        <f t="shared" si="159"/>
        <v>0.99602125103474182</v>
      </c>
      <c r="S282" s="18">
        <f t="shared" si="160"/>
        <v>1</v>
      </c>
      <c r="T282">
        <v>0</v>
      </c>
      <c r="U282">
        <v>6162.1</v>
      </c>
      <c r="V282" s="6">
        <f t="shared" si="161"/>
        <v>6162.1</v>
      </c>
      <c r="W282" s="13">
        <f t="shared" si="162"/>
        <v>0</v>
      </c>
      <c r="X282" s="14">
        <f t="shared" si="163"/>
        <v>437.64914772727275</v>
      </c>
      <c r="Y282" s="15">
        <f t="shared" si="164"/>
        <v>437.64914772727275</v>
      </c>
      <c r="Z282" s="17">
        <f t="shared" si="165"/>
        <v>0</v>
      </c>
      <c r="AA282" s="17">
        <f t="shared" si="166"/>
        <v>1</v>
      </c>
      <c r="AB282" s="18">
        <f t="shared" si="167"/>
        <v>1</v>
      </c>
    </row>
    <row r="283" spans="1:28" x14ac:dyDescent="0.35">
      <c r="A283" s="7">
        <v>45689</v>
      </c>
      <c r="B283" s="5">
        <v>683.6</v>
      </c>
      <c r="C283">
        <v>10522.68</v>
      </c>
      <c r="D283" s="6">
        <f t="shared" si="147"/>
        <v>11206.28</v>
      </c>
      <c r="E283" s="13">
        <f t="shared" si="148"/>
        <v>31.914098972922499</v>
      </c>
      <c r="F283" s="14">
        <f t="shared" si="149"/>
        <v>343.87843137254902</v>
      </c>
      <c r="G283" s="15">
        <f t="shared" si="150"/>
        <v>375.7925303454715</v>
      </c>
      <c r="H283" s="17">
        <f t="shared" si="151"/>
        <v>8.4924782681506217E-2</v>
      </c>
      <c r="I283" s="17">
        <f t="shared" si="152"/>
        <v>0.91507521731849384</v>
      </c>
      <c r="J283" s="18">
        <f t="shared" si="153"/>
        <v>1</v>
      </c>
      <c r="K283" s="5">
        <v>91.31</v>
      </c>
      <c r="L283">
        <v>9662.91</v>
      </c>
      <c r="M283" s="6">
        <f t="shared" si="154"/>
        <v>9754.2199999999993</v>
      </c>
      <c r="N283" s="13">
        <f>K283/19.82</f>
        <v>4.6069626639757821</v>
      </c>
      <c r="O283" s="14">
        <f t="shared" si="156"/>
        <v>341.32497350759451</v>
      </c>
      <c r="P283" s="15">
        <f t="shared" si="157"/>
        <v>345.93193617157027</v>
      </c>
      <c r="Q283" s="16">
        <f t="shared" si="158"/>
        <v>1.3317540771057599E-2</v>
      </c>
      <c r="R283" s="17">
        <f t="shared" si="159"/>
        <v>0.98668245922894249</v>
      </c>
      <c r="S283" s="18">
        <f t="shared" si="160"/>
        <v>1</v>
      </c>
      <c r="T283">
        <v>0</v>
      </c>
      <c r="U283">
        <v>5781.76</v>
      </c>
      <c r="V283" s="6">
        <f t="shared" si="161"/>
        <v>5781.76</v>
      </c>
      <c r="W283" s="13">
        <f t="shared" si="162"/>
        <v>0</v>
      </c>
      <c r="X283" s="14">
        <f t="shared" si="163"/>
        <v>410.63636363636363</v>
      </c>
      <c r="Y283" s="15">
        <f t="shared" si="164"/>
        <v>410.63636363636363</v>
      </c>
      <c r="Z283" s="17">
        <f t="shared" si="165"/>
        <v>0</v>
      </c>
      <c r="AA283" s="17">
        <f t="shared" si="166"/>
        <v>1</v>
      </c>
      <c r="AB283" s="18">
        <f t="shared" si="167"/>
        <v>1</v>
      </c>
    </row>
    <row r="284" spans="1:28" x14ac:dyDescent="0.35">
      <c r="A284" s="7">
        <v>45717</v>
      </c>
      <c r="B284" s="5">
        <v>803.86</v>
      </c>
      <c r="C284">
        <v>10066.92</v>
      </c>
      <c r="D284" s="6">
        <f t="shared" si="147"/>
        <v>10870.78</v>
      </c>
      <c r="E284" s="13">
        <f t="shared" si="148"/>
        <v>37.528478057889821</v>
      </c>
      <c r="F284" s="14">
        <f t="shared" si="149"/>
        <v>328.98431372549021</v>
      </c>
      <c r="G284" s="15">
        <f t="shared" si="150"/>
        <v>366.51279178338001</v>
      </c>
      <c r="H284" s="17">
        <f t="shared" si="151"/>
        <v>0.1023933649772046</v>
      </c>
      <c r="I284" s="17">
        <f t="shared" si="152"/>
        <v>0.89760663502279547</v>
      </c>
      <c r="J284" s="18">
        <f t="shared" si="153"/>
        <v>1</v>
      </c>
      <c r="K284" s="5">
        <v>99.16</v>
      </c>
      <c r="L284">
        <v>9794.9699999999993</v>
      </c>
      <c r="M284" s="6">
        <f t="shared" si="154"/>
        <v>9894.1299999999992</v>
      </c>
      <c r="N284" s="13">
        <f t="shared" si="155"/>
        <v>5.0030272452068614</v>
      </c>
      <c r="O284" s="14">
        <f t="shared" si="156"/>
        <v>345.9897562698693</v>
      </c>
      <c r="P284" s="15">
        <f t="shared" si="157"/>
        <v>350.99278351507616</v>
      </c>
      <c r="Q284" s="16">
        <f t="shared" si="158"/>
        <v>1.4253931933024962E-2</v>
      </c>
      <c r="R284" s="17">
        <f t="shared" si="159"/>
        <v>0.98574606806697507</v>
      </c>
      <c r="S284" s="18">
        <f t="shared" si="160"/>
        <v>1</v>
      </c>
      <c r="T284">
        <v>0</v>
      </c>
      <c r="U284">
        <v>6387.36</v>
      </c>
      <c r="V284" s="6">
        <f t="shared" si="161"/>
        <v>6387.36</v>
      </c>
      <c r="W284" s="13">
        <f t="shared" si="162"/>
        <v>0</v>
      </c>
      <c r="X284" s="14">
        <f t="shared" si="163"/>
        <v>453.64772727272725</v>
      </c>
      <c r="Y284" s="15">
        <f t="shared" si="164"/>
        <v>453.64772727272725</v>
      </c>
      <c r="Z284" s="17">
        <f t="shared" si="165"/>
        <v>0</v>
      </c>
      <c r="AA284" s="17">
        <f t="shared" si="166"/>
        <v>1</v>
      </c>
      <c r="AB284" s="18">
        <f t="shared" si="167"/>
        <v>1</v>
      </c>
    </row>
    <row r="285" spans="1:28" x14ac:dyDescent="0.35">
      <c r="A285" s="7">
        <v>45748</v>
      </c>
      <c r="B285" s="5">
        <v>997.32</v>
      </c>
      <c r="C285">
        <v>9115.4599999999991</v>
      </c>
      <c r="D285" s="6">
        <f t="shared" si="147"/>
        <v>10112.779999999999</v>
      </c>
      <c r="E285" s="13">
        <f t="shared" si="148"/>
        <v>46.560224089635852</v>
      </c>
      <c r="F285" s="14">
        <f t="shared" si="149"/>
        <v>297.89084967320258</v>
      </c>
      <c r="G285" s="15">
        <f t="shared" si="150"/>
        <v>344.4510737628384</v>
      </c>
      <c r="H285" s="17">
        <f t="shared" si="151"/>
        <v>0.13517224255103794</v>
      </c>
      <c r="I285" s="17">
        <f t="shared" si="152"/>
        <v>0.86482775744896212</v>
      </c>
      <c r="J285" s="18">
        <f t="shared" si="153"/>
        <v>1</v>
      </c>
      <c r="K285" s="5">
        <v>31.83</v>
      </c>
      <c r="L285">
        <v>9643.06</v>
      </c>
      <c r="M285" s="6">
        <f t="shared" si="154"/>
        <v>9674.89</v>
      </c>
      <c r="N285" s="13">
        <f t="shared" si="155"/>
        <v>1.6059535822401614</v>
      </c>
      <c r="O285" s="14">
        <f t="shared" si="156"/>
        <v>340.62380784175201</v>
      </c>
      <c r="P285" s="15">
        <f t="shared" si="157"/>
        <v>342.22976142399216</v>
      </c>
      <c r="Q285" s="16">
        <f t="shared" si="158"/>
        <v>4.6926181275348759E-3</v>
      </c>
      <c r="R285" s="17">
        <f t="shared" si="159"/>
        <v>0.99530738187246515</v>
      </c>
      <c r="S285" s="18">
        <f t="shared" si="160"/>
        <v>1</v>
      </c>
      <c r="T285">
        <v>0</v>
      </c>
      <c r="U285">
        <v>6105.75</v>
      </c>
      <c r="V285" s="6">
        <f t="shared" si="161"/>
        <v>6105.75</v>
      </c>
      <c r="W285" s="13">
        <f t="shared" si="162"/>
        <v>0</v>
      </c>
      <c r="X285" s="14">
        <f t="shared" si="163"/>
        <v>433.64701704545456</v>
      </c>
      <c r="Y285" s="15">
        <f t="shared" si="164"/>
        <v>433.64701704545456</v>
      </c>
      <c r="Z285" s="17">
        <f t="shared" si="165"/>
        <v>0</v>
      </c>
      <c r="AA285" s="17">
        <f t="shared" si="166"/>
        <v>1</v>
      </c>
      <c r="AB285" s="18">
        <f t="shared" si="167"/>
        <v>1</v>
      </c>
    </row>
    <row r="286" spans="1:28" x14ac:dyDescent="0.35">
      <c r="A286" s="7">
        <v>45778</v>
      </c>
      <c r="B286" s="5">
        <v>1344.39</v>
      </c>
      <c r="C286">
        <v>11232.36</v>
      </c>
      <c r="D286" s="6">
        <f t="shared" si="147"/>
        <v>12576.75</v>
      </c>
      <c r="E286" s="13">
        <f t="shared" si="148"/>
        <v>62.763305322128851</v>
      </c>
      <c r="F286" s="14">
        <f t="shared" si="149"/>
        <v>367.07058823529411</v>
      </c>
      <c r="G286" s="15">
        <f t="shared" si="150"/>
        <v>429.83389355742298</v>
      </c>
      <c r="H286" s="17">
        <f t="shared" si="151"/>
        <v>0.14601758089080075</v>
      </c>
      <c r="I286" s="17">
        <f t="shared" si="152"/>
        <v>0.85398241910919925</v>
      </c>
      <c r="J286" s="18">
        <f t="shared" si="153"/>
        <v>1</v>
      </c>
      <c r="K286" s="5">
        <v>138.80000000000001</v>
      </c>
      <c r="L286">
        <v>10489.98</v>
      </c>
      <c r="M286" s="6">
        <f t="shared" si="154"/>
        <v>10628.779999999999</v>
      </c>
      <c r="N286" s="13">
        <f t="shared" si="155"/>
        <v>7.0030272452068623</v>
      </c>
      <c r="O286" s="14">
        <f t="shared" si="156"/>
        <v>370.53973860826562</v>
      </c>
      <c r="P286" s="15">
        <f t="shared" si="157"/>
        <v>377.54276585347247</v>
      </c>
      <c r="Q286" s="16">
        <f t="shared" si="158"/>
        <v>1.8548964193171154E-2</v>
      </c>
      <c r="R286" s="17">
        <f t="shared" si="159"/>
        <v>0.98145103580682891</v>
      </c>
      <c r="S286" s="18">
        <f t="shared" si="160"/>
        <v>1</v>
      </c>
      <c r="T286">
        <v>0</v>
      </c>
      <c r="U286">
        <v>6471.9</v>
      </c>
      <c r="V286" s="6">
        <f t="shared" si="161"/>
        <v>6471.9</v>
      </c>
      <c r="W286" s="13">
        <f t="shared" si="162"/>
        <v>0</v>
      </c>
      <c r="X286" s="14">
        <f t="shared" si="163"/>
        <v>459.65198863636363</v>
      </c>
      <c r="Y286" s="15">
        <f t="shared" si="164"/>
        <v>459.65198863636363</v>
      </c>
      <c r="Z286" s="17">
        <f t="shared" si="165"/>
        <v>0</v>
      </c>
      <c r="AA286" s="17">
        <f t="shared" si="166"/>
        <v>1</v>
      </c>
      <c r="AB286" s="18">
        <f t="shared" si="167"/>
        <v>1</v>
      </c>
    </row>
    <row r="287" spans="1:28" x14ac:dyDescent="0.35">
      <c r="A287" s="7">
        <v>45809</v>
      </c>
      <c r="B287" s="5">
        <v>1346.41</v>
      </c>
      <c r="C287">
        <v>10146.9</v>
      </c>
      <c r="D287" s="6">
        <f t="shared" si="147"/>
        <v>11493.31</v>
      </c>
      <c r="E287" s="13">
        <f t="shared" si="148"/>
        <v>62.857609710550889</v>
      </c>
      <c r="F287" s="14">
        <f t="shared" si="149"/>
        <v>331.59803921568624</v>
      </c>
      <c r="G287" s="15">
        <f t="shared" si="150"/>
        <v>394.45564892623713</v>
      </c>
      <c r="H287" s="17">
        <f t="shared" si="151"/>
        <v>0.15935279386074963</v>
      </c>
      <c r="I287" s="17">
        <f t="shared" si="152"/>
        <v>0.84064720613925037</v>
      </c>
      <c r="J287" s="18">
        <f t="shared" si="153"/>
        <v>1</v>
      </c>
      <c r="K287" s="5">
        <v>31.83</v>
      </c>
      <c r="L287">
        <v>9973.99</v>
      </c>
      <c r="M287" s="6">
        <f t="shared" si="154"/>
        <v>10005.82</v>
      </c>
      <c r="N287" s="13">
        <f t="shared" si="155"/>
        <v>1.6059535822401614</v>
      </c>
      <c r="O287" s="14">
        <f t="shared" si="156"/>
        <v>352.31331684916989</v>
      </c>
      <c r="P287" s="15">
        <f t="shared" si="157"/>
        <v>353.91927043141004</v>
      </c>
      <c r="Q287" s="16">
        <f t="shared" si="158"/>
        <v>4.5376268443438625E-3</v>
      </c>
      <c r="R287" s="17">
        <f t="shared" si="159"/>
        <v>0.99546237315565622</v>
      </c>
      <c r="S287" s="18">
        <f t="shared" si="160"/>
        <v>1</v>
      </c>
      <c r="T287">
        <v>0</v>
      </c>
      <c r="U287">
        <v>7337.21</v>
      </c>
      <c r="V287" s="6">
        <f t="shared" si="161"/>
        <v>7337.21</v>
      </c>
      <c r="W287" s="13">
        <f t="shared" si="162"/>
        <v>0</v>
      </c>
      <c r="X287" s="14">
        <f t="shared" si="163"/>
        <v>521.10866477272725</v>
      </c>
      <c r="Y287" s="15">
        <f t="shared" si="164"/>
        <v>521.10866477272725</v>
      </c>
      <c r="Z287" s="17">
        <f t="shared" si="165"/>
        <v>0</v>
      </c>
      <c r="AA287" s="17">
        <f t="shared" si="166"/>
        <v>1</v>
      </c>
      <c r="AB287" s="18">
        <f t="shared" si="167"/>
        <v>1</v>
      </c>
    </row>
    <row r="288" spans="1:28" x14ac:dyDescent="0.35">
      <c r="A288" s="7">
        <v>45839</v>
      </c>
      <c r="B288" s="5">
        <v>1559.19</v>
      </c>
      <c r="C288">
        <v>10736.2</v>
      </c>
      <c r="D288" s="6">
        <f t="shared" si="147"/>
        <v>12295.390000000001</v>
      </c>
      <c r="E288" s="13">
        <f t="shared" si="148"/>
        <v>72.791316526610643</v>
      </c>
      <c r="F288" s="14">
        <f t="shared" si="149"/>
        <v>350.85620915032678</v>
      </c>
      <c r="G288" s="15">
        <f t="shared" si="150"/>
        <v>423.64752567693745</v>
      </c>
      <c r="H288" s="17">
        <f t="shared" si="151"/>
        <v>0.17182046893888719</v>
      </c>
      <c r="I288" s="17">
        <f t="shared" si="152"/>
        <v>0.82817953106111275</v>
      </c>
      <c r="J288" s="18">
        <f t="shared" si="153"/>
        <v>1</v>
      </c>
      <c r="K288" s="5">
        <v>130.97</v>
      </c>
      <c r="L288">
        <v>11704.15</v>
      </c>
      <c r="M288" s="6">
        <f t="shared" si="154"/>
        <v>11835.119999999999</v>
      </c>
      <c r="N288" s="13">
        <f t="shared" si="155"/>
        <v>6.6079717457114029</v>
      </c>
      <c r="O288" s="14">
        <f t="shared" si="156"/>
        <v>413.42811727304837</v>
      </c>
      <c r="P288" s="15">
        <f t="shared" si="157"/>
        <v>420.03608901875975</v>
      </c>
      <c r="Q288" s="16">
        <f t="shared" si="158"/>
        <v>1.5731914277052218E-2</v>
      </c>
      <c r="R288" s="17">
        <f t="shared" si="159"/>
        <v>0.98426808572294788</v>
      </c>
      <c r="S288" s="18">
        <f t="shared" si="160"/>
        <v>1</v>
      </c>
      <c r="T288">
        <v>0</v>
      </c>
      <c r="U288">
        <v>7704.85</v>
      </c>
      <c r="V288" s="6">
        <f t="shared" si="161"/>
        <v>7704.85</v>
      </c>
      <c r="W288" s="13">
        <f t="shared" si="162"/>
        <v>0</v>
      </c>
      <c r="X288" s="14">
        <f t="shared" si="163"/>
        <v>547.21946022727275</v>
      </c>
      <c r="Y288" s="15">
        <f t="shared" si="164"/>
        <v>547.21946022727275</v>
      </c>
      <c r="Z288" s="17">
        <f t="shared" si="165"/>
        <v>0</v>
      </c>
      <c r="AA288" s="17">
        <f t="shared" si="166"/>
        <v>1</v>
      </c>
      <c r="AB288" s="18">
        <f t="shared" si="167"/>
        <v>1</v>
      </c>
    </row>
    <row r="289" spans="1:28" x14ac:dyDescent="0.35">
      <c r="A289" s="7">
        <v>45870</v>
      </c>
      <c r="B289" s="5">
        <v>1611.18</v>
      </c>
      <c r="C289">
        <v>8850.7999999999993</v>
      </c>
      <c r="D289" s="6">
        <f t="shared" si="147"/>
        <v>10461.98</v>
      </c>
      <c r="E289" s="13">
        <f t="shared" si="148"/>
        <v>75.218487394957975</v>
      </c>
      <c r="F289" s="14">
        <f t="shared" si="149"/>
        <v>289.24183006535947</v>
      </c>
      <c r="G289" s="15">
        <f t="shared" si="150"/>
        <v>364.46031746031747</v>
      </c>
      <c r="H289" s="17">
        <f t="shared" si="151"/>
        <v>0.2063832022073234</v>
      </c>
      <c r="I289" s="17">
        <f t="shared" si="152"/>
        <v>0.79361679779267658</v>
      </c>
      <c r="J289" s="18">
        <f t="shared" si="153"/>
        <v>1</v>
      </c>
      <c r="K289" s="5">
        <v>91.31</v>
      </c>
      <c r="L289">
        <v>9992.82</v>
      </c>
      <c r="M289" s="6">
        <f t="shared" si="154"/>
        <v>10084.129999999999</v>
      </c>
      <c r="N289" s="13">
        <f t="shared" si="155"/>
        <v>4.6069626639757821</v>
      </c>
      <c r="O289" s="14">
        <f t="shared" si="156"/>
        <v>352.9784528435182</v>
      </c>
      <c r="P289" s="15">
        <f t="shared" si="157"/>
        <v>357.58541550749396</v>
      </c>
      <c r="Q289" s="16">
        <f t="shared" si="158"/>
        <v>1.2883530659206187E-2</v>
      </c>
      <c r="R289" s="17">
        <f t="shared" si="159"/>
        <v>0.98711646934079389</v>
      </c>
      <c r="S289" s="18">
        <f t="shared" si="160"/>
        <v>1</v>
      </c>
      <c r="T289">
        <v>0</v>
      </c>
      <c r="U289">
        <v>7999.01</v>
      </c>
      <c r="V289" s="6">
        <f t="shared" si="161"/>
        <v>7999.01</v>
      </c>
      <c r="W289" s="13">
        <f t="shared" si="162"/>
        <v>0</v>
      </c>
      <c r="X289" s="14">
        <f t="shared" si="163"/>
        <v>568.11150568181824</v>
      </c>
      <c r="Y289" s="15">
        <f t="shared" si="164"/>
        <v>568.11150568181824</v>
      </c>
      <c r="Z289" s="17">
        <f t="shared" si="165"/>
        <v>0</v>
      </c>
      <c r="AA289" s="17">
        <f t="shared" si="166"/>
        <v>1</v>
      </c>
      <c r="AB289" s="18">
        <f t="shared" si="167"/>
        <v>1</v>
      </c>
    </row>
    <row r="290" spans="1:28" x14ac:dyDescent="0.35">
      <c r="A290" s="7">
        <v>45901</v>
      </c>
      <c r="B290" s="5">
        <v>1619.13</v>
      </c>
      <c r="C290">
        <v>10503.79</v>
      </c>
      <c r="D290" s="6">
        <f t="shared" si="147"/>
        <v>12122.920000000002</v>
      </c>
      <c r="E290" s="13">
        <f t="shared" si="148"/>
        <v>75.589635854341736</v>
      </c>
      <c r="F290" s="14">
        <f t="shared" si="149"/>
        <v>343.26111111111112</v>
      </c>
      <c r="G290" s="15">
        <f t="shared" si="150"/>
        <v>418.85074696545286</v>
      </c>
      <c r="H290" s="17">
        <f t="shared" si="151"/>
        <v>0.18046914420466922</v>
      </c>
      <c r="I290" s="17">
        <f t="shared" si="152"/>
        <v>0.8195308557953308</v>
      </c>
      <c r="J290" s="18">
        <f t="shared" si="153"/>
        <v>1</v>
      </c>
      <c r="K290" s="5">
        <v>95.38</v>
      </c>
      <c r="L290">
        <v>8897.7199999999993</v>
      </c>
      <c r="M290" s="6">
        <f t="shared" si="154"/>
        <v>8993.0999999999985</v>
      </c>
      <c r="N290" s="13">
        <f t="shared" si="155"/>
        <v>4.8123107971745709</v>
      </c>
      <c r="O290" s="14">
        <f t="shared" si="156"/>
        <v>314.29600847756973</v>
      </c>
      <c r="P290" s="15">
        <f t="shared" si="157"/>
        <v>319.1083192747443</v>
      </c>
      <c r="Q290" s="16">
        <f t="shared" si="158"/>
        <v>1.5080493069286894E-2</v>
      </c>
      <c r="R290" s="17">
        <f t="shared" si="159"/>
        <v>0.98491950693071306</v>
      </c>
      <c r="S290" s="18">
        <f t="shared" si="160"/>
        <v>1</v>
      </c>
      <c r="T290">
        <v>0</v>
      </c>
      <c r="U290">
        <v>7345.05</v>
      </c>
      <c r="V290" s="6">
        <f t="shared" si="161"/>
        <v>7345.05</v>
      </c>
      <c r="W290" s="13">
        <f t="shared" si="162"/>
        <v>0</v>
      </c>
      <c r="X290" s="14">
        <f t="shared" si="163"/>
        <v>521.6654829545455</v>
      </c>
      <c r="Y290" s="15">
        <f t="shared" si="164"/>
        <v>521.6654829545455</v>
      </c>
      <c r="Z290" s="17">
        <f t="shared" si="165"/>
        <v>0</v>
      </c>
      <c r="AA290" s="17">
        <f t="shared" si="166"/>
        <v>1</v>
      </c>
      <c r="AB290" s="18">
        <f t="shared" si="167"/>
        <v>1</v>
      </c>
    </row>
    <row r="291" spans="1:28" x14ac:dyDescent="0.35">
      <c r="A291" s="7">
        <v>45931</v>
      </c>
      <c r="B291" s="5">
        <v>1494.9</v>
      </c>
      <c r="C291">
        <v>10488.4</v>
      </c>
      <c r="D291" s="6">
        <f t="shared" si="147"/>
        <v>11983.3</v>
      </c>
      <c r="E291" s="13">
        <f t="shared" si="148"/>
        <v>69.789915966386559</v>
      </c>
      <c r="F291" s="14">
        <f t="shared" si="149"/>
        <v>342.75816993464048</v>
      </c>
      <c r="G291" s="15">
        <f t="shared" si="150"/>
        <v>412.54808590102704</v>
      </c>
      <c r="H291" s="17">
        <f t="shared" si="151"/>
        <v>0.16916795484328004</v>
      </c>
      <c r="I291" s="17">
        <f t="shared" si="152"/>
        <v>0.83083204515671993</v>
      </c>
      <c r="J291" s="18">
        <f t="shared" si="153"/>
        <v>1</v>
      </c>
      <c r="K291" s="5">
        <v>87.56</v>
      </c>
      <c r="L291">
        <v>9888.32</v>
      </c>
      <c r="M291" s="6">
        <f t="shared" si="154"/>
        <v>9975.8799999999992</v>
      </c>
      <c r="N291" s="13">
        <f t="shared" si="155"/>
        <v>4.4177598385469228</v>
      </c>
      <c r="O291" s="14">
        <f t="shared" si="156"/>
        <v>349.28717767573295</v>
      </c>
      <c r="P291" s="15">
        <f t="shared" si="157"/>
        <v>353.70493751427989</v>
      </c>
      <c r="Q291" s="16">
        <f t="shared" si="158"/>
        <v>1.248995806955216E-2</v>
      </c>
      <c r="R291" s="17">
        <f t="shared" si="159"/>
        <v>0.98751004193044778</v>
      </c>
      <c r="S291" s="18">
        <f t="shared" si="160"/>
        <v>0.99999999999999989</v>
      </c>
      <c r="T291">
        <v>0</v>
      </c>
      <c r="U291">
        <v>8485.69</v>
      </c>
      <c r="V291" s="6">
        <f t="shared" si="161"/>
        <v>8485.69</v>
      </c>
      <c r="W291" s="13">
        <f t="shared" si="162"/>
        <v>0</v>
      </c>
      <c r="X291" s="14">
        <f t="shared" si="163"/>
        <v>602.67684659090912</v>
      </c>
      <c r="Y291" s="15">
        <f t="shared" si="164"/>
        <v>602.67684659090912</v>
      </c>
      <c r="Z291" s="17">
        <f t="shared" si="165"/>
        <v>0</v>
      </c>
      <c r="AA291" s="17">
        <f t="shared" si="166"/>
        <v>1</v>
      </c>
      <c r="AB291" s="18">
        <f t="shared" si="167"/>
        <v>1</v>
      </c>
    </row>
    <row r="292" spans="1:28" x14ac:dyDescent="0.35">
      <c r="A292" s="7">
        <v>45962</v>
      </c>
      <c r="B292" s="5">
        <v>1465.16</v>
      </c>
      <c r="C292">
        <v>9374.8700000000008</v>
      </c>
      <c r="D292" s="6">
        <f t="shared" si="147"/>
        <v>10840.03</v>
      </c>
      <c r="E292" s="13">
        <f t="shared" si="148"/>
        <v>68.401493930905687</v>
      </c>
      <c r="F292" s="14">
        <f t="shared" si="149"/>
        <v>306.36830065359476</v>
      </c>
      <c r="G292" s="15">
        <f t="shared" si="150"/>
        <v>374.76979458450046</v>
      </c>
      <c r="H292" s="17">
        <f t="shared" si="151"/>
        <v>0.18251602695660415</v>
      </c>
      <c r="I292" s="17">
        <f t="shared" si="152"/>
        <v>0.81748397304339582</v>
      </c>
      <c r="J292" s="18">
        <f t="shared" si="153"/>
        <v>1</v>
      </c>
      <c r="K292" s="5">
        <v>8.0399999999999991</v>
      </c>
      <c r="L292">
        <v>9520.56</v>
      </c>
      <c r="M292" s="6">
        <f t="shared" si="154"/>
        <v>9528.6</v>
      </c>
      <c r="N292" s="13">
        <f t="shared" si="155"/>
        <v>0.40565085771947523</v>
      </c>
      <c r="O292" s="14">
        <f t="shared" si="156"/>
        <v>336.29671494171669</v>
      </c>
      <c r="P292" s="15">
        <f t="shared" si="157"/>
        <v>336.70236579943617</v>
      </c>
      <c r="Q292" s="16">
        <f t="shared" si="158"/>
        <v>1.2047757869367323E-3</v>
      </c>
      <c r="R292" s="17">
        <f t="shared" si="159"/>
        <v>0.99879522421306322</v>
      </c>
      <c r="S292" s="18">
        <f t="shared" si="160"/>
        <v>1</v>
      </c>
      <c r="T292">
        <v>0</v>
      </c>
      <c r="U292">
        <v>6323.26</v>
      </c>
      <c r="V292" s="6">
        <f t="shared" si="161"/>
        <v>6323.26</v>
      </c>
      <c r="W292" s="13">
        <f t="shared" si="162"/>
        <v>0</v>
      </c>
      <c r="X292" s="14">
        <f t="shared" si="163"/>
        <v>449.0951704545455</v>
      </c>
      <c r="Y292" s="15">
        <f t="shared" si="164"/>
        <v>449.0951704545455</v>
      </c>
      <c r="Z292" s="17">
        <f t="shared" si="165"/>
        <v>0</v>
      </c>
      <c r="AA292" s="17">
        <f t="shared" si="166"/>
        <v>1</v>
      </c>
      <c r="AB292" s="18">
        <f t="shared" si="167"/>
        <v>1</v>
      </c>
    </row>
    <row r="293" spans="1:28" x14ac:dyDescent="0.35">
      <c r="A293" s="7">
        <v>45992</v>
      </c>
      <c r="B293" s="5">
        <v>2031.73</v>
      </c>
      <c r="C293">
        <v>9799.2800000000007</v>
      </c>
      <c r="D293" s="6">
        <f t="shared" si="147"/>
        <v>11831.01</v>
      </c>
      <c r="E293" s="13">
        <f t="shared" si="148"/>
        <v>94.852007469654524</v>
      </c>
      <c r="F293" s="14">
        <f t="shared" si="149"/>
        <v>320.23790849673202</v>
      </c>
      <c r="G293" s="15">
        <f t="shared" si="150"/>
        <v>415.08991596638657</v>
      </c>
      <c r="H293" s="17">
        <f t="shared" si="151"/>
        <v>0.22850954412811009</v>
      </c>
      <c r="I293" s="17">
        <f t="shared" si="152"/>
        <v>0.7714904558718898</v>
      </c>
      <c r="J293" s="18">
        <f t="shared" si="153"/>
        <v>0.99999999999999989</v>
      </c>
      <c r="K293" s="5">
        <v>119.18</v>
      </c>
      <c r="L293">
        <v>10919.7</v>
      </c>
      <c r="M293" s="6">
        <f t="shared" si="154"/>
        <v>11038.880000000001</v>
      </c>
      <c r="N293" s="13">
        <f t="shared" si="155"/>
        <v>6.013118062563068</v>
      </c>
      <c r="O293" s="14">
        <f t="shared" si="156"/>
        <v>385.71882726951611</v>
      </c>
      <c r="P293" s="15">
        <f t="shared" si="157"/>
        <v>391.73194533207919</v>
      </c>
      <c r="Q293" s="16">
        <f t="shared" si="158"/>
        <v>1.5350083479828597E-2</v>
      </c>
      <c r="R293" s="17">
        <f t="shared" si="159"/>
        <v>0.98464991652017142</v>
      </c>
      <c r="S293" s="18">
        <f t="shared" si="160"/>
        <v>1</v>
      </c>
      <c r="T293">
        <v>11.98</v>
      </c>
      <c r="U293">
        <v>9232.06</v>
      </c>
      <c r="V293" s="6">
        <f t="shared" si="161"/>
        <v>9244.0399999999991</v>
      </c>
      <c r="W293" s="13">
        <f t="shared" si="162"/>
        <v>1.0008354218880535</v>
      </c>
      <c r="X293" s="14">
        <f t="shared" si="163"/>
        <v>655.6860795454545</v>
      </c>
      <c r="Y293" s="15">
        <f t="shared" si="164"/>
        <v>656.68691496734255</v>
      </c>
      <c r="Z293" s="17">
        <f t="shared" si="165"/>
        <v>1.5240678610717038E-3</v>
      </c>
      <c r="AA293" s="17">
        <f t="shared" si="166"/>
        <v>0.99847593213892827</v>
      </c>
      <c r="AB293" s="18">
        <f t="shared" si="167"/>
        <v>1</v>
      </c>
    </row>
    <row r="294" spans="1:28" x14ac:dyDescent="0.35">
      <c r="A294" s="7">
        <v>46023</v>
      </c>
      <c r="B294" s="5">
        <v>1783</v>
      </c>
      <c r="C294">
        <v>10429.17</v>
      </c>
      <c r="D294" s="6">
        <f t="shared" si="147"/>
        <v>12212.17</v>
      </c>
      <c r="E294" s="13">
        <f t="shared" si="148"/>
        <v>83.239962651727353</v>
      </c>
      <c r="F294" s="14">
        <f t="shared" si="149"/>
        <v>340.82254901960783</v>
      </c>
      <c r="G294" s="15">
        <f t="shared" si="150"/>
        <v>424.06251167133519</v>
      </c>
      <c r="H294" s="17">
        <f t="shared" si="151"/>
        <v>0.19629172671655903</v>
      </c>
      <c r="I294" s="17">
        <f t="shared" si="152"/>
        <v>0.80370827328344097</v>
      </c>
      <c r="J294" s="18">
        <f t="shared" si="153"/>
        <v>1</v>
      </c>
      <c r="K294" s="5">
        <v>19.829999999999998</v>
      </c>
      <c r="L294">
        <v>8812.85</v>
      </c>
      <c r="M294" s="6">
        <f t="shared" si="154"/>
        <v>8832.68</v>
      </c>
      <c r="N294" s="13">
        <f t="shared" si="155"/>
        <v>1.0005045408678102</v>
      </c>
      <c r="O294" s="14">
        <f t="shared" si="156"/>
        <v>311.2981278700106</v>
      </c>
      <c r="P294" s="15">
        <f t="shared" si="157"/>
        <v>312.29863241087844</v>
      </c>
      <c r="Q294" s="16">
        <f t="shared" si="158"/>
        <v>3.2036789054890498E-3</v>
      </c>
      <c r="R294" s="17">
        <f t="shared" si="159"/>
        <v>0.99679632109451088</v>
      </c>
      <c r="S294" s="18">
        <f t="shared" si="160"/>
        <v>0.99999999999999989</v>
      </c>
      <c r="T294">
        <v>0</v>
      </c>
      <c r="U294">
        <v>6803.63</v>
      </c>
      <c r="V294" s="6">
        <f t="shared" si="161"/>
        <v>6803.63</v>
      </c>
      <c r="W294" s="13">
        <f t="shared" si="162"/>
        <v>0</v>
      </c>
      <c r="X294" s="14">
        <f t="shared" si="163"/>
        <v>483.21235795454544</v>
      </c>
      <c r="Y294" s="15">
        <f t="shared" si="164"/>
        <v>483.21235795454544</v>
      </c>
      <c r="Z294" s="17">
        <f t="shared" si="165"/>
        <v>0</v>
      </c>
      <c r="AA294" s="17">
        <f t="shared" si="166"/>
        <v>1</v>
      </c>
      <c r="AB294" s="18">
        <f t="shared" si="167"/>
        <v>1</v>
      </c>
    </row>
    <row r="295" spans="1:28" x14ac:dyDescent="0.35">
      <c r="A295" s="7">
        <v>46054</v>
      </c>
      <c r="B295" s="5">
        <v>2801.3</v>
      </c>
      <c r="C295">
        <v>7588.34</v>
      </c>
      <c r="D295" s="6">
        <f t="shared" si="147"/>
        <v>10389.64</v>
      </c>
      <c r="E295" s="13">
        <f t="shared" si="148"/>
        <v>130.77964519140988</v>
      </c>
      <c r="F295" s="14">
        <f t="shared" si="149"/>
        <v>247.98496732026143</v>
      </c>
      <c r="G295" s="15">
        <f t="shared" si="150"/>
        <v>378.76461251167132</v>
      </c>
      <c r="H295" s="17">
        <f t="shared" si="151"/>
        <v>0.34527947139565479</v>
      </c>
      <c r="I295" s="17">
        <f t="shared" si="152"/>
        <v>0.65472052860434526</v>
      </c>
      <c r="J295" s="18">
        <f t="shared" si="153"/>
        <v>1</v>
      </c>
      <c r="K295" s="5">
        <v>59.49</v>
      </c>
      <c r="L295">
        <v>8670.67</v>
      </c>
      <c r="M295" s="6">
        <f t="shared" si="154"/>
        <v>8730.16</v>
      </c>
      <c r="N295" s="13">
        <f t="shared" si="155"/>
        <v>3.0015136226034311</v>
      </c>
      <c r="O295" s="14">
        <f t="shared" si="156"/>
        <v>306.27587424938184</v>
      </c>
      <c r="P295" s="15">
        <f t="shared" si="157"/>
        <v>309.2773878719853</v>
      </c>
      <c r="Q295" s="16">
        <f t="shared" si="158"/>
        <v>9.7049242534530331E-3</v>
      </c>
      <c r="R295" s="17">
        <f t="shared" si="159"/>
        <v>0.99029507574654685</v>
      </c>
      <c r="S295" s="18">
        <f t="shared" si="160"/>
        <v>0.99999999999999989</v>
      </c>
      <c r="T295">
        <v>0</v>
      </c>
      <c r="U295">
        <v>6908.46</v>
      </c>
      <c r="V295" s="6">
        <f t="shared" si="161"/>
        <v>6908.46</v>
      </c>
      <c r="W295" s="13">
        <f t="shared" si="162"/>
        <v>0</v>
      </c>
      <c r="X295" s="14">
        <f t="shared" si="163"/>
        <v>490.65767045454544</v>
      </c>
      <c r="Y295" s="15">
        <f t="shared" si="164"/>
        <v>490.65767045454544</v>
      </c>
      <c r="Z295" s="17">
        <f t="shared" si="165"/>
        <v>0</v>
      </c>
      <c r="AA295" s="17">
        <f t="shared" si="166"/>
        <v>1</v>
      </c>
      <c r="AB295" s="18">
        <f t="shared" si="167"/>
        <v>1</v>
      </c>
    </row>
    <row r="296" spans="1:28" x14ac:dyDescent="0.35">
      <c r="A296" s="8">
        <v>46082</v>
      </c>
      <c r="B296" s="11">
        <v>3376.5</v>
      </c>
      <c r="C296" s="9">
        <v>8082.51</v>
      </c>
      <c r="D296" s="10">
        <f t="shared" si="147"/>
        <v>11459.01</v>
      </c>
      <c r="E296" s="35">
        <f t="shared" si="148"/>
        <v>157.63305322128849</v>
      </c>
      <c r="F296" s="36">
        <f t="shared" si="149"/>
        <v>264.13431372549019</v>
      </c>
      <c r="G296" s="37">
        <f t="shared" si="150"/>
        <v>421.76736694677868</v>
      </c>
      <c r="H296" s="39">
        <f t="shared" si="151"/>
        <v>0.37374407214671884</v>
      </c>
      <c r="I296" s="39">
        <f t="shared" si="152"/>
        <v>0.6262559278532811</v>
      </c>
      <c r="J296" s="40">
        <f t="shared" si="153"/>
        <v>1</v>
      </c>
      <c r="K296" s="11">
        <v>107.18</v>
      </c>
      <c r="L296" s="9">
        <v>9704.4599999999991</v>
      </c>
      <c r="M296" s="10">
        <f t="shared" si="154"/>
        <v>9811.64</v>
      </c>
      <c r="N296" s="35">
        <f t="shared" si="155"/>
        <v>5.407669021190717</v>
      </c>
      <c r="O296" s="36">
        <f t="shared" si="156"/>
        <v>342.79265277287175</v>
      </c>
      <c r="P296" s="37">
        <f t="shared" si="157"/>
        <v>348.20032179406246</v>
      </c>
      <c r="Q296" s="38">
        <f t="shared" si="158"/>
        <v>1.5530338953532032E-2</v>
      </c>
      <c r="R296" s="39">
        <f t="shared" si="159"/>
        <v>0.98446966104646794</v>
      </c>
      <c r="S296" s="40">
        <f t="shared" si="160"/>
        <v>1</v>
      </c>
      <c r="T296" s="9">
        <v>0</v>
      </c>
      <c r="U296" s="9">
        <v>8407.5499999999993</v>
      </c>
      <c r="V296" s="10">
        <f t="shared" si="161"/>
        <v>8407.5499999999993</v>
      </c>
      <c r="W296" s="35">
        <f t="shared" si="162"/>
        <v>0</v>
      </c>
      <c r="X296" s="36">
        <f t="shared" si="163"/>
        <v>597.12713068181813</v>
      </c>
      <c r="Y296" s="37">
        <f t="shared" si="164"/>
        <v>597.12713068181813</v>
      </c>
      <c r="Z296" s="39">
        <f t="shared" si="165"/>
        <v>0</v>
      </c>
      <c r="AA296" s="39">
        <f t="shared" si="166"/>
        <v>1</v>
      </c>
      <c r="AB296" s="40">
        <f t="shared" si="167"/>
        <v>1</v>
      </c>
    </row>
    <row r="298" spans="1:28" x14ac:dyDescent="0.35">
      <c r="A298" s="3"/>
      <c r="B298" s="52" t="s">
        <v>24</v>
      </c>
      <c r="C298" s="53"/>
      <c r="D298" s="53"/>
      <c r="E298" s="53"/>
      <c r="F298" s="53"/>
      <c r="G298" s="53"/>
      <c r="H298" s="53"/>
      <c r="I298" s="53"/>
      <c r="J298" s="53"/>
      <c r="K298" s="53"/>
      <c r="L298" s="53"/>
      <c r="M298" s="53"/>
      <c r="N298" s="53"/>
      <c r="O298" s="53"/>
      <c r="P298" s="53"/>
      <c r="Q298" s="53"/>
      <c r="R298" s="53"/>
      <c r="S298" s="53"/>
      <c r="T298" s="53"/>
      <c r="U298" s="53"/>
      <c r="V298" s="53"/>
      <c r="W298" s="53"/>
      <c r="X298" s="53"/>
      <c r="Y298" s="53"/>
      <c r="Z298" s="53"/>
      <c r="AA298" s="53"/>
      <c r="AB298" s="54"/>
    </row>
    <row r="299" spans="1:28" x14ac:dyDescent="0.35">
      <c r="A299" s="4"/>
      <c r="B299" s="46" t="s">
        <v>15</v>
      </c>
      <c r="C299" s="47"/>
      <c r="D299" s="47"/>
      <c r="E299" s="47"/>
      <c r="F299" s="47"/>
      <c r="G299" s="47"/>
      <c r="H299" s="47"/>
      <c r="I299" s="47"/>
      <c r="J299" s="48"/>
      <c r="K299" s="46" t="s">
        <v>25</v>
      </c>
      <c r="L299" s="47"/>
      <c r="M299" s="47"/>
      <c r="N299" s="47"/>
      <c r="O299" s="47"/>
      <c r="P299" s="47"/>
      <c r="Q299" s="47"/>
      <c r="R299" s="47"/>
      <c r="S299" s="48"/>
      <c r="T299" s="46" t="s">
        <v>26</v>
      </c>
      <c r="U299" s="47"/>
      <c r="V299" s="47"/>
      <c r="W299" s="47"/>
      <c r="X299" s="47"/>
      <c r="Y299" s="47"/>
      <c r="Z299" s="47"/>
      <c r="AA299" s="47"/>
      <c r="AB299" s="48"/>
    </row>
    <row r="300" spans="1:28" x14ac:dyDescent="0.35">
      <c r="A300" s="4"/>
      <c r="B300" s="49" t="s">
        <v>12</v>
      </c>
      <c r="C300" s="50"/>
      <c r="D300" s="51"/>
      <c r="E300" s="49" t="s">
        <v>13</v>
      </c>
      <c r="F300" s="50"/>
      <c r="G300" s="51"/>
      <c r="H300" s="50" t="s">
        <v>14</v>
      </c>
      <c r="I300" s="50"/>
      <c r="J300" s="51"/>
      <c r="K300" s="49" t="s">
        <v>12</v>
      </c>
      <c r="L300" s="50"/>
      <c r="M300" s="51"/>
      <c r="N300" s="49" t="s">
        <v>13</v>
      </c>
      <c r="O300" s="50"/>
      <c r="P300" s="51"/>
      <c r="Q300" s="49" t="s">
        <v>14</v>
      </c>
      <c r="R300" s="50"/>
      <c r="S300" s="51"/>
      <c r="T300" s="49" t="s">
        <v>12</v>
      </c>
      <c r="U300" s="50"/>
      <c r="V300" s="51"/>
      <c r="W300" s="49" t="s">
        <v>27</v>
      </c>
      <c r="X300" s="50"/>
      <c r="Y300" s="51"/>
      <c r="Z300" s="50" t="s">
        <v>14</v>
      </c>
      <c r="AA300" s="50"/>
      <c r="AB300" s="51"/>
    </row>
    <row r="301" spans="1:28" x14ac:dyDescent="0.35">
      <c r="A301" s="4"/>
      <c r="B301" s="4" t="s">
        <v>9</v>
      </c>
      <c r="C301" s="1" t="s">
        <v>10</v>
      </c>
      <c r="D301" s="12" t="s">
        <v>11</v>
      </c>
      <c r="E301" s="4" t="s">
        <v>9</v>
      </c>
      <c r="F301" s="1" t="s">
        <v>10</v>
      </c>
      <c r="G301" s="12" t="s">
        <v>11</v>
      </c>
      <c r="H301" s="1" t="s">
        <v>9</v>
      </c>
      <c r="I301" s="1" t="s">
        <v>10</v>
      </c>
      <c r="J301" s="12" t="s">
        <v>11</v>
      </c>
      <c r="K301" s="4" t="s">
        <v>9</v>
      </c>
      <c r="L301" s="1" t="s">
        <v>10</v>
      </c>
      <c r="M301" s="12" t="s">
        <v>11</v>
      </c>
      <c r="N301" s="4" t="s">
        <v>9</v>
      </c>
      <c r="O301" s="1" t="s">
        <v>10</v>
      </c>
      <c r="P301" s="12" t="s">
        <v>11</v>
      </c>
      <c r="Q301" s="4" t="s">
        <v>9</v>
      </c>
      <c r="R301" s="1" t="s">
        <v>10</v>
      </c>
      <c r="S301" s="12" t="s">
        <v>11</v>
      </c>
      <c r="T301" s="4" t="s">
        <v>9</v>
      </c>
      <c r="U301" s="1" t="s">
        <v>10</v>
      </c>
      <c r="V301" s="12" t="s">
        <v>11</v>
      </c>
      <c r="W301" s="4" t="s">
        <v>9</v>
      </c>
      <c r="X301" s="1" t="s">
        <v>10</v>
      </c>
      <c r="Y301" s="12" t="s">
        <v>11</v>
      </c>
      <c r="Z301" s="1" t="s">
        <v>9</v>
      </c>
      <c r="AA301" s="1" t="s">
        <v>10</v>
      </c>
      <c r="AB301" s="12" t="s">
        <v>11</v>
      </c>
    </row>
    <row r="302" spans="1:28" x14ac:dyDescent="0.35">
      <c r="A302" s="7">
        <v>45170</v>
      </c>
      <c r="B302" s="5">
        <v>0</v>
      </c>
      <c r="C302">
        <v>20607.46</v>
      </c>
      <c r="D302" s="6">
        <f>SUM(B302:C302)</f>
        <v>20607.46</v>
      </c>
      <c r="E302" s="19">
        <f>B302/21.42</f>
        <v>0</v>
      </c>
      <c r="F302" s="14">
        <f>C302/30.6</f>
        <v>673.44640522875807</v>
      </c>
      <c r="G302" s="20">
        <f>SUM(E302:F302)</f>
        <v>673.44640522875807</v>
      </c>
      <c r="H302" s="17">
        <f>E302/G302</f>
        <v>0</v>
      </c>
      <c r="I302" s="17">
        <f>F302/G302</f>
        <v>1</v>
      </c>
      <c r="J302" s="18">
        <f>SUM(H302:I302)</f>
        <v>1</v>
      </c>
      <c r="K302" s="5">
        <v>0</v>
      </c>
      <c r="L302">
        <v>8247.39</v>
      </c>
      <c r="M302" s="6">
        <f>SUM(K302:L302)</f>
        <v>8247.39</v>
      </c>
      <c r="N302" s="13">
        <f>K302/19.82</f>
        <v>0</v>
      </c>
      <c r="O302" s="14">
        <f>L302/28.31</f>
        <v>291.32426704344755</v>
      </c>
      <c r="P302" s="15">
        <f>SUM(N302:O302)</f>
        <v>291.32426704344755</v>
      </c>
      <c r="Q302" s="16">
        <f>N302/P302</f>
        <v>0</v>
      </c>
      <c r="R302" s="17">
        <f>O302/P302</f>
        <v>1</v>
      </c>
      <c r="S302" s="18">
        <f>SUM(Q302:R302)</f>
        <v>1</v>
      </c>
      <c r="T302">
        <v>0</v>
      </c>
      <c r="U302">
        <v>5939.36</v>
      </c>
      <c r="V302" s="6">
        <f>SUM(T302:U302)</f>
        <v>5939.36</v>
      </c>
      <c r="W302" s="13">
        <f>T302/11.97</f>
        <v>0</v>
      </c>
      <c r="X302" s="14">
        <f>U302/14.08</f>
        <v>421.82954545454544</v>
      </c>
      <c r="Y302" s="15">
        <f>SUM(W302:X302)</f>
        <v>421.82954545454544</v>
      </c>
      <c r="Z302" s="17">
        <f>W302/Y302</f>
        <v>0</v>
      </c>
      <c r="AA302" s="17">
        <f>X302/Y302</f>
        <v>1</v>
      </c>
      <c r="AB302" s="18">
        <f>SUM(Z302:AA302)</f>
        <v>1</v>
      </c>
    </row>
    <row r="303" spans="1:28" x14ac:dyDescent="0.35">
      <c r="A303" s="7">
        <v>45200</v>
      </c>
      <c r="B303" s="5">
        <v>0</v>
      </c>
      <c r="C303">
        <v>20660.45</v>
      </c>
      <c r="D303" s="6">
        <f t="shared" ref="D303:D332" si="168">SUM(B303:C303)</f>
        <v>20660.45</v>
      </c>
      <c r="E303" s="19">
        <f t="shared" ref="E303:E332" si="169">B303/21.42</f>
        <v>0</v>
      </c>
      <c r="F303" s="14">
        <f t="shared" ref="F303:F332" si="170">C303/30.6</f>
        <v>675.17810457516339</v>
      </c>
      <c r="G303" s="20">
        <f t="shared" ref="G303:G332" si="171">SUM(E303:F303)</f>
        <v>675.17810457516339</v>
      </c>
      <c r="H303" s="17">
        <f t="shared" ref="H303:H332" si="172">E303/G303</f>
        <v>0</v>
      </c>
      <c r="I303" s="17">
        <f t="shared" ref="I303:I332" si="173">F303/G303</f>
        <v>1</v>
      </c>
      <c r="J303" s="18">
        <f t="shared" ref="J303:J332" si="174">SUM(H303:I303)</f>
        <v>1</v>
      </c>
      <c r="K303" s="5">
        <v>0</v>
      </c>
      <c r="L303">
        <v>8882.31</v>
      </c>
      <c r="M303" s="6">
        <f t="shared" ref="M303:M332" si="175">SUM(K303:L303)</f>
        <v>8882.31</v>
      </c>
      <c r="N303" s="13">
        <f t="shared" ref="N303:N332" si="176">K303/19.82</f>
        <v>0</v>
      </c>
      <c r="O303" s="14">
        <f t="shared" ref="O303:O332" si="177">L303/28.31</f>
        <v>313.75167785234896</v>
      </c>
      <c r="P303" s="15">
        <f t="shared" ref="P303:P332" si="178">SUM(N303:O303)</f>
        <v>313.75167785234896</v>
      </c>
      <c r="Q303" s="16">
        <f t="shared" ref="Q303:Q332" si="179">N303/P303</f>
        <v>0</v>
      </c>
      <c r="R303" s="17">
        <f t="shared" ref="R303:R332" si="180">O303/P303</f>
        <v>1</v>
      </c>
      <c r="S303" s="18">
        <f t="shared" ref="S303:S332" si="181">SUM(Q303:R303)</f>
        <v>1</v>
      </c>
      <c r="T303">
        <v>0</v>
      </c>
      <c r="U303">
        <v>4815.17</v>
      </c>
      <c r="V303" s="6">
        <f t="shared" ref="V303:V332" si="182">SUM(T303:U303)</f>
        <v>4815.17</v>
      </c>
      <c r="W303" s="13">
        <f t="shared" ref="W303:W332" si="183">T303/11.97</f>
        <v>0</v>
      </c>
      <c r="X303" s="14">
        <f t="shared" ref="X303:X332" si="184">U303/14.08</f>
        <v>341.98650568181819</v>
      </c>
      <c r="Y303" s="15">
        <f t="shared" ref="Y303:Y332" si="185">SUM(W303:X303)</f>
        <v>341.98650568181819</v>
      </c>
      <c r="Z303" s="17">
        <f t="shared" ref="Z303:Z332" si="186">W303/Y303</f>
        <v>0</v>
      </c>
      <c r="AA303" s="17">
        <f t="shared" ref="AA303:AA332" si="187">X303/Y303</f>
        <v>1</v>
      </c>
      <c r="AB303" s="18">
        <f t="shared" ref="AB303:AB332" si="188">SUM(Z303:AA303)</f>
        <v>1</v>
      </c>
    </row>
    <row r="304" spans="1:28" x14ac:dyDescent="0.35">
      <c r="A304" s="7">
        <v>45231</v>
      </c>
      <c r="B304" s="5">
        <v>0</v>
      </c>
      <c r="C304">
        <v>20562.48</v>
      </c>
      <c r="D304" s="6">
        <f t="shared" si="168"/>
        <v>20562.48</v>
      </c>
      <c r="E304" s="19">
        <f t="shared" si="169"/>
        <v>0</v>
      </c>
      <c r="F304" s="14">
        <f t="shared" si="170"/>
        <v>671.9764705882352</v>
      </c>
      <c r="G304" s="20">
        <f t="shared" si="171"/>
        <v>671.9764705882352</v>
      </c>
      <c r="H304" s="17">
        <f t="shared" si="172"/>
        <v>0</v>
      </c>
      <c r="I304" s="17">
        <f t="shared" si="173"/>
        <v>1</v>
      </c>
      <c r="J304" s="18">
        <f t="shared" si="174"/>
        <v>1</v>
      </c>
      <c r="K304" s="5">
        <v>0</v>
      </c>
      <c r="L304">
        <v>9563.84</v>
      </c>
      <c r="M304" s="6">
        <f t="shared" si="175"/>
        <v>9563.84</v>
      </c>
      <c r="N304" s="13">
        <f t="shared" si="176"/>
        <v>0</v>
      </c>
      <c r="O304" s="14">
        <f t="shared" si="177"/>
        <v>337.82550335570471</v>
      </c>
      <c r="P304" s="15">
        <f t="shared" si="178"/>
        <v>337.82550335570471</v>
      </c>
      <c r="Q304" s="16">
        <f t="shared" si="179"/>
        <v>0</v>
      </c>
      <c r="R304" s="17">
        <f t="shared" si="180"/>
        <v>1</v>
      </c>
      <c r="S304" s="18">
        <f t="shared" si="181"/>
        <v>1</v>
      </c>
      <c r="T304">
        <v>0</v>
      </c>
      <c r="U304">
        <v>4856.33</v>
      </c>
      <c r="V304" s="6">
        <f t="shared" si="182"/>
        <v>4856.33</v>
      </c>
      <c r="W304" s="13">
        <f t="shared" si="183"/>
        <v>0</v>
      </c>
      <c r="X304" s="14">
        <f t="shared" si="184"/>
        <v>344.90980113636363</v>
      </c>
      <c r="Y304" s="15">
        <f t="shared" si="185"/>
        <v>344.90980113636363</v>
      </c>
      <c r="Z304" s="17">
        <f t="shared" si="186"/>
        <v>0</v>
      </c>
      <c r="AA304" s="17">
        <f t="shared" si="187"/>
        <v>1</v>
      </c>
      <c r="AB304" s="18">
        <f t="shared" si="188"/>
        <v>1</v>
      </c>
    </row>
    <row r="305" spans="1:28" x14ac:dyDescent="0.35">
      <c r="A305" s="7">
        <v>45261</v>
      </c>
      <c r="B305" s="5">
        <v>40.299999999999997</v>
      </c>
      <c r="C305">
        <v>22441.91</v>
      </c>
      <c r="D305" s="6">
        <f t="shared" si="168"/>
        <v>22482.21</v>
      </c>
      <c r="E305" s="19">
        <f t="shared" si="169"/>
        <v>1.8814192343604106</v>
      </c>
      <c r="F305" s="14">
        <f t="shared" si="170"/>
        <v>733.39575163398683</v>
      </c>
      <c r="G305" s="20">
        <f t="shared" si="171"/>
        <v>735.2771708683473</v>
      </c>
      <c r="H305" s="17">
        <f t="shared" si="172"/>
        <v>2.5587891327273128E-3</v>
      </c>
      <c r="I305" s="17">
        <f t="shared" si="173"/>
        <v>0.99744121086727267</v>
      </c>
      <c r="J305" s="18">
        <f t="shared" si="174"/>
        <v>1</v>
      </c>
      <c r="K305" s="5">
        <v>0</v>
      </c>
      <c r="L305">
        <v>9645.33</v>
      </c>
      <c r="M305" s="6">
        <f t="shared" si="175"/>
        <v>9645.33</v>
      </c>
      <c r="N305" s="13">
        <f t="shared" si="176"/>
        <v>0</v>
      </c>
      <c r="O305" s="14">
        <f t="shared" si="177"/>
        <v>340.70399152243027</v>
      </c>
      <c r="P305" s="15">
        <f t="shared" si="178"/>
        <v>340.70399152243027</v>
      </c>
      <c r="Q305" s="16">
        <f t="shared" si="179"/>
        <v>0</v>
      </c>
      <c r="R305" s="17">
        <f t="shared" si="180"/>
        <v>1</v>
      </c>
      <c r="S305" s="18">
        <f t="shared" si="181"/>
        <v>1</v>
      </c>
      <c r="T305">
        <v>0</v>
      </c>
      <c r="U305">
        <v>5985.24</v>
      </c>
      <c r="V305" s="6">
        <f t="shared" si="182"/>
        <v>5985.24</v>
      </c>
      <c r="W305" s="13">
        <f t="shared" si="183"/>
        <v>0</v>
      </c>
      <c r="X305" s="14">
        <f t="shared" si="184"/>
        <v>425.08806818181819</v>
      </c>
      <c r="Y305" s="15">
        <f t="shared" si="185"/>
        <v>425.08806818181819</v>
      </c>
      <c r="Z305" s="17">
        <f t="shared" si="186"/>
        <v>0</v>
      </c>
      <c r="AA305" s="17">
        <f t="shared" si="187"/>
        <v>1</v>
      </c>
      <c r="AB305" s="18">
        <f t="shared" si="188"/>
        <v>1</v>
      </c>
    </row>
    <row r="306" spans="1:28" x14ac:dyDescent="0.35">
      <c r="A306" s="7">
        <v>45292</v>
      </c>
      <c r="B306" s="5">
        <v>0</v>
      </c>
      <c r="C306">
        <v>20479.599999999999</v>
      </c>
      <c r="D306" s="6">
        <f t="shared" si="168"/>
        <v>20479.599999999999</v>
      </c>
      <c r="E306" s="19">
        <f t="shared" si="169"/>
        <v>0</v>
      </c>
      <c r="F306" s="14">
        <f t="shared" si="170"/>
        <v>669.2679738562091</v>
      </c>
      <c r="G306" s="20">
        <f t="shared" si="171"/>
        <v>669.2679738562091</v>
      </c>
      <c r="H306" s="17">
        <f t="shared" si="172"/>
        <v>0</v>
      </c>
      <c r="I306" s="17">
        <f t="shared" si="173"/>
        <v>1</v>
      </c>
      <c r="J306" s="18">
        <f t="shared" si="174"/>
        <v>1</v>
      </c>
      <c r="K306" s="5">
        <v>0</v>
      </c>
      <c r="L306">
        <v>9008.24</v>
      </c>
      <c r="M306" s="6">
        <f t="shared" si="175"/>
        <v>9008.24</v>
      </c>
      <c r="N306" s="13">
        <f t="shared" si="176"/>
        <v>0</v>
      </c>
      <c r="O306" s="14">
        <f t="shared" si="177"/>
        <v>318.19992935358533</v>
      </c>
      <c r="P306" s="15">
        <f t="shared" si="178"/>
        <v>318.19992935358533</v>
      </c>
      <c r="Q306" s="16">
        <f t="shared" si="179"/>
        <v>0</v>
      </c>
      <c r="R306" s="17">
        <f t="shared" si="180"/>
        <v>1</v>
      </c>
      <c r="S306" s="18">
        <f t="shared" si="181"/>
        <v>1</v>
      </c>
      <c r="T306">
        <v>0</v>
      </c>
      <c r="U306">
        <v>5509.44</v>
      </c>
      <c r="V306" s="6">
        <f t="shared" si="182"/>
        <v>5509.44</v>
      </c>
      <c r="W306" s="13">
        <f t="shared" si="183"/>
        <v>0</v>
      </c>
      <c r="X306" s="14">
        <f t="shared" si="184"/>
        <v>391.2954545454545</v>
      </c>
      <c r="Y306" s="15">
        <f t="shared" si="185"/>
        <v>391.2954545454545</v>
      </c>
      <c r="Z306" s="17">
        <f t="shared" si="186"/>
        <v>0</v>
      </c>
      <c r="AA306" s="17">
        <f t="shared" si="187"/>
        <v>1</v>
      </c>
      <c r="AB306" s="18">
        <f t="shared" si="188"/>
        <v>1</v>
      </c>
    </row>
    <row r="307" spans="1:28" x14ac:dyDescent="0.35">
      <c r="A307" s="7">
        <v>45323</v>
      </c>
      <c r="B307" s="5">
        <v>40.39</v>
      </c>
      <c r="C307">
        <v>20073.16</v>
      </c>
      <c r="D307" s="6">
        <f t="shared" si="168"/>
        <v>20113.55</v>
      </c>
      <c r="E307" s="19">
        <f t="shared" si="169"/>
        <v>1.8856209150326797</v>
      </c>
      <c r="F307" s="14">
        <f t="shared" si="170"/>
        <v>655.98562091503265</v>
      </c>
      <c r="G307" s="20">
        <f t="shared" si="171"/>
        <v>657.87124183006529</v>
      </c>
      <c r="H307" s="17">
        <f t="shared" si="172"/>
        <v>2.866246151431186E-3</v>
      </c>
      <c r="I307" s="17">
        <f t="shared" si="173"/>
        <v>0.99713375384856884</v>
      </c>
      <c r="J307" s="18">
        <f t="shared" si="174"/>
        <v>1</v>
      </c>
      <c r="K307" s="5">
        <v>0</v>
      </c>
      <c r="L307">
        <v>8759.89</v>
      </c>
      <c r="M307" s="6">
        <f t="shared" si="175"/>
        <v>8759.89</v>
      </c>
      <c r="N307" s="13">
        <f t="shared" si="176"/>
        <v>0</v>
      </c>
      <c r="O307" s="14">
        <f t="shared" si="177"/>
        <v>309.42741080890141</v>
      </c>
      <c r="P307" s="15">
        <f t="shared" si="178"/>
        <v>309.42741080890141</v>
      </c>
      <c r="Q307" s="16">
        <f t="shared" si="179"/>
        <v>0</v>
      </c>
      <c r="R307" s="17">
        <f t="shared" si="180"/>
        <v>1</v>
      </c>
      <c r="S307" s="18">
        <f t="shared" si="181"/>
        <v>1</v>
      </c>
      <c r="T307">
        <v>0</v>
      </c>
      <c r="U307">
        <v>7033.41</v>
      </c>
      <c r="V307" s="6">
        <f t="shared" si="182"/>
        <v>7033.41</v>
      </c>
      <c r="W307" s="13">
        <f t="shared" si="183"/>
        <v>0</v>
      </c>
      <c r="X307" s="14">
        <f t="shared" si="184"/>
        <v>499.53196022727269</v>
      </c>
      <c r="Y307" s="15">
        <f t="shared" si="185"/>
        <v>499.53196022727269</v>
      </c>
      <c r="Z307" s="17">
        <f t="shared" si="186"/>
        <v>0</v>
      </c>
      <c r="AA307" s="17">
        <f t="shared" si="187"/>
        <v>1</v>
      </c>
      <c r="AB307" s="18">
        <f t="shared" si="188"/>
        <v>1</v>
      </c>
    </row>
    <row r="308" spans="1:28" x14ac:dyDescent="0.35">
      <c r="A308" s="7">
        <v>45352</v>
      </c>
      <c r="B308" s="5">
        <v>40.340000000000003</v>
      </c>
      <c r="C308">
        <v>19676.919999999998</v>
      </c>
      <c r="D308" s="6">
        <f t="shared" si="168"/>
        <v>19717.259999999998</v>
      </c>
      <c r="E308" s="19">
        <f t="shared" si="169"/>
        <v>1.8832866479925303</v>
      </c>
      <c r="F308" s="14">
        <f t="shared" si="170"/>
        <v>643.03660130718947</v>
      </c>
      <c r="G308" s="20">
        <f t="shared" si="171"/>
        <v>644.91988795518205</v>
      </c>
      <c r="H308" s="17">
        <f t="shared" si="172"/>
        <v>2.9201869614593231E-3</v>
      </c>
      <c r="I308" s="17">
        <f t="shared" si="173"/>
        <v>0.99707981303854065</v>
      </c>
      <c r="J308" s="18">
        <f t="shared" si="174"/>
        <v>1</v>
      </c>
      <c r="K308" s="5">
        <v>0</v>
      </c>
      <c r="L308">
        <v>8699.2199999999993</v>
      </c>
      <c r="M308" s="6">
        <f t="shared" si="175"/>
        <v>8699.2199999999993</v>
      </c>
      <c r="N308" s="13">
        <f t="shared" si="176"/>
        <v>0</v>
      </c>
      <c r="O308" s="14">
        <f t="shared" si="177"/>
        <v>307.28435181914517</v>
      </c>
      <c r="P308" s="15">
        <f t="shared" si="178"/>
        <v>307.28435181914517</v>
      </c>
      <c r="Q308" s="16">
        <f t="shared" si="179"/>
        <v>0</v>
      </c>
      <c r="R308" s="17">
        <f t="shared" si="180"/>
        <v>1</v>
      </c>
      <c r="S308" s="18">
        <f t="shared" si="181"/>
        <v>1</v>
      </c>
      <c r="T308">
        <v>0</v>
      </c>
      <c r="U308">
        <v>6334.74</v>
      </c>
      <c r="V308" s="6">
        <f t="shared" si="182"/>
        <v>6334.74</v>
      </c>
      <c r="W308" s="13">
        <f t="shared" si="183"/>
        <v>0</v>
      </c>
      <c r="X308" s="14">
        <f t="shared" si="184"/>
        <v>449.91051136363637</v>
      </c>
      <c r="Y308" s="15">
        <f t="shared" si="185"/>
        <v>449.91051136363637</v>
      </c>
      <c r="Z308" s="17">
        <f t="shared" si="186"/>
        <v>0</v>
      </c>
      <c r="AA308" s="17">
        <f t="shared" si="187"/>
        <v>1</v>
      </c>
      <c r="AB308" s="18">
        <f t="shared" si="188"/>
        <v>1</v>
      </c>
    </row>
    <row r="309" spans="1:28" x14ac:dyDescent="0.35">
      <c r="A309" s="7">
        <v>45383</v>
      </c>
      <c r="B309" s="5">
        <v>42.86</v>
      </c>
      <c r="C309">
        <v>23224.98</v>
      </c>
      <c r="D309" s="6">
        <f t="shared" si="168"/>
        <v>23267.84</v>
      </c>
      <c r="E309" s="19">
        <f t="shared" si="169"/>
        <v>2.0009337068160598</v>
      </c>
      <c r="F309" s="14">
        <f t="shared" si="170"/>
        <v>758.98627450980382</v>
      </c>
      <c r="G309" s="20">
        <f t="shared" si="171"/>
        <v>760.98720821661993</v>
      </c>
      <c r="H309" s="17">
        <f t="shared" si="172"/>
        <v>2.6293920386720629E-3</v>
      </c>
      <c r="I309" s="17">
        <f t="shared" si="173"/>
        <v>0.99737060796132782</v>
      </c>
      <c r="J309" s="18">
        <f t="shared" si="174"/>
        <v>0.99999999999999989</v>
      </c>
      <c r="K309" s="5">
        <v>0</v>
      </c>
      <c r="L309">
        <v>10308.93</v>
      </c>
      <c r="M309" s="6">
        <f t="shared" si="175"/>
        <v>10308.93</v>
      </c>
      <c r="N309" s="13">
        <f t="shared" si="176"/>
        <v>0</v>
      </c>
      <c r="O309" s="14">
        <f t="shared" si="177"/>
        <v>364.14447191805016</v>
      </c>
      <c r="P309" s="15">
        <f t="shared" si="178"/>
        <v>364.14447191805016</v>
      </c>
      <c r="Q309" s="16">
        <f t="shared" si="179"/>
        <v>0</v>
      </c>
      <c r="R309" s="17">
        <f t="shared" si="180"/>
        <v>1</v>
      </c>
      <c r="S309" s="18">
        <f t="shared" si="181"/>
        <v>1</v>
      </c>
      <c r="T309">
        <v>0</v>
      </c>
      <c r="U309">
        <v>7323.26</v>
      </c>
      <c r="V309" s="6">
        <f t="shared" si="182"/>
        <v>7323.26</v>
      </c>
      <c r="W309" s="13">
        <f t="shared" si="183"/>
        <v>0</v>
      </c>
      <c r="X309" s="14">
        <f t="shared" si="184"/>
        <v>520.11789772727275</v>
      </c>
      <c r="Y309" s="15">
        <f t="shared" si="185"/>
        <v>520.11789772727275</v>
      </c>
      <c r="Z309" s="17">
        <f t="shared" si="186"/>
        <v>0</v>
      </c>
      <c r="AA309" s="17">
        <f t="shared" si="187"/>
        <v>1</v>
      </c>
      <c r="AB309" s="18">
        <f t="shared" si="188"/>
        <v>1</v>
      </c>
    </row>
    <row r="310" spans="1:28" x14ac:dyDescent="0.35">
      <c r="A310" s="7">
        <v>45413</v>
      </c>
      <c r="B310" s="5">
        <v>21.43</v>
      </c>
      <c r="C310">
        <v>23488.18</v>
      </c>
      <c r="D310" s="6">
        <f t="shared" si="168"/>
        <v>23509.61</v>
      </c>
      <c r="E310" s="19">
        <f t="shared" si="169"/>
        <v>1.0004668534080299</v>
      </c>
      <c r="F310" s="14">
        <f t="shared" si="170"/>
        <v>767.5875816993464</v>
      </c>
      <c r="G310" s="20">
        <f t="shared" si="171"/>
        <v>768.58804855275446</v>
      </c>
      <c r="H310" s="17">
        <f t="shared" si="172"/>
        <v>1.3016945232129245E-3</v>
      </c>
      <c r="I310" s="17">
        <f t="shared" si="173"/>
        <v>0.99869830547678706</v>
      </c>
      <c r="J310" s="18">
        <f t="shared" si="174"/>
        <v>1</v>
      </c>
      <c r="K310" s="5">
        <v>0</v>
      </c>
      <c r="L310">
        <v>9821.94</v>
      </c>
      <c r="M310" s="6">
        <f t="shared" si="175"/>
        <v>9821.94</v>
      </c>
      <c r="N310" s="13">
        <f t="shared" si="176"/>
        <v>0</v>
      </c>
      <c r="O310" s="14">
        <f t="shared" si="177"/>
        <v>346.94242317202406</v>
      </c>
      <c r="P310" s="15">
        <f t="shared" si="178"/>
        <v>346.94242317202406</v>
      </c>
      <c r="Q310" s="16">
        <f t="shared" si="179"/>
        <v>0</v>
      </c>
      <c r="R310" s="17">
        <f t="shared" si="180"/>
        <v>1</v>
      </c>
      <c r="S310" s="18">
        <f t="shared" si="181"/>
        <v>1</v>
      </c>
      <c r="T310">
        <v>0</v>
      </c>
      <c r="U310">
        <v>8140.12</v>
      </c>
      <c r="V310" s="6">
        <f t="shared" si="182"/>
        <v>8140.12</v>
      </c>
      <c r="W310" s="13">
        <f t="shared" si="183"/>
        <v>0</v>
      </c>
      <c r="X310" s="14">
        <f t="shared" si="184"/>
        <v>578.13352272727275</v>
      </c>
      <c r="Y310" s="15">
        <f t="shared" si="185"/>
        <v>578.13352272727275</v>
      </c>
      <c r="Z310" s="17">
        <f t="shared" si="186"/>
        <v>0</v>
      </c>
      <c r="AA310" s="17">
        <f t="shared" si="187"/>
        <v>1</v>
      </c>
      <c r="AB310" s="18">
        <f t="shared" si="188"/>
        <v>1</v>
      </c>
    </row>
    <row r="311" spans="1:28" x14ac:dyDescent="0.35">
      <c r="A311" s="7">
        <v>45444</v>
      </c>
      <c r="B311" s="5">
        <v>21.43</v>
      </c>
      <c r="C311">
        <v>23366.13</v>
      </c>
      <c r="D311" s="6">
        <f t="shared" si="168"/>
        <v>23387.56</v>
      </c>
      <c r="E311" s="19">
        <f t="shared" si="169"/>
        <v>1.0004668534080299</v>
      </c>
      <c r="F311" s="14">
        <f t="shared" si="170"/>
        <v>763.59901960784316</v>
      </c>
      <c r="G311" s="20">
        <f t="shared" si="171"/>
        <v>764.59948646125122</v>
      </c>
      <c r="H311" s="17">
        <f t="shared" si="172"/>
        <v>1.3084848618437205E-3</v>
      </c>
      <c r="I311" s="17">
        <f t="shared" si="173"/>
        <v>0.99869151513815624</v>
      </c>
      <c r="J311" s="18">
        <f t="shared" si="174"/>
        <v>1</v>
      </c>
      <c r="K311" s="5">
        <v>0</v>
      </c>
      <c r="L311">
        <v>9232.68</v>
      </c>
      <c r="M311" s="6">
        <f t="shared" si="175"/>
        <v>9232.68</v>
      </c>
      <c r="N311" s="13">
        <f t="shared" si="176"/>
        <v>0</v>
      </c>
      <c r="O311" s="14">
        <f t="shared" si="177"/>
        <v>326.12787001059701</v>
      </c>
      <c r="P311" s="15">
        <f t="shared" si="178"/>
        <v>326.12787001059701</v>
      </c>
      <c r="Q311" s="16">
        <f t="shared" si="179"/>
        <v>0</v>
      </c>
      <c r="R311" s="17">
        <f t="shared" si="180"/>
        <v>1</v>
      </c>
      <c r="S311" s="18">
        <f t="shared" si="181"/>
        <v>1</v>
      </c>
      <c r="T311">
        <v>0</v>
      </c>
      <c r="U311">
        <v>7548.59</v>
      </c>
      <c r="V311" s="6">
        <f t="shared" si="182"/>
        <v>7548.59</v>
      </c>
      <c r="W311" s="13">
        <f t="shared" si="183"/>
        <v>0</v>
      </c>
      <c r="X311" s="14">
        <f t="shared" si="184"/>
        <v>536.12144886363637</v>
      </c>
      <c r="Y311" s="15">
        <f t="shared" si="185"/>
        <v>536.12144886363637</v>
      </c>
      <c r="Z311" s="17">
        <f t="shared" si="186"/>
        <v>0</v>
      </c>
      <c r="AA311" s="17">
        <f t="shared" si="187"/>
        <v>1</v>
      </c>
      <c r="AB311" s="18">
        <f t="shared" si="188"/>
        <v>1</v>
      </c>
    </row>
    <row r="312" spans="1:28" x14ac:dyDescent="0.35">
      <c r="A312" s="7">
        <v>45474</v>
      </c>
      <c r="B312" s="5">
        <v>85.72</v>
      </c>
      <c r="C312">
        <v>23305.85</v>
      </c>
      <c r="D312" s="6">
        <f t="shared" si="168"/>
        <v>23391.57</v>
      </c>
      <c r="E312" s="19">
        <f t="shared" si="169"/>
        <v>4.0018674136321195</v>
      </c>
      <c r="F312" s="14">
        <f t="shared" si="170"/>
        <v>761.62908496732018</v>
      </c>
      <c r="G312" s="20">
        <f t="shared" si="171"/>
        <v>765.63095238095229</v>
      </c>
      <c r="H312" s="17">
        <f t="shared" si="172"/>
        <v>5.2268882301416209E-3</v>
      </c>
      <c r="I312" s="17">
        <f t="shared" si="173"/>
        <v>0.99477311176985839</v>
      </c>
      <c r="J312" s="18">
        <f t="shared" si="174"/>
        <v>1</v>
      </c>
      <c r="K312" s="5">
        <v>0</v>
      </c>
      <c r="L312">
        <v>10257.969999999999</v>
      </c>
      <c r="M312" s="6">
        <f t="shared" si="175"/>
        <v>10257.969999999999</v>
      </c>
      <c r="N312" s="13">
        <f t="shared" si="176"/>
        <v>0</v>
      </c>
      <c r="O312" s="14">
        <f t="shared" si="177"/>
        <v>362.34440127163543</v>
      </c>
      <c r="P312" s="15">
        <f t="shared" si="178"/>
        <v>362.34440127163543</v>
      </c>
      <c r="Q312" s="16">
        <f t="shared" si="179"/>
        <v>0</v>
      </c>
      <c r="R312" s="17">
        <f t="shared" si="180"/>
        <v>1</v>
      </c>
      <c r="S312" s="18">
        <f t="shared" si="181"/>
        <v>1</v>
      </c>
      <c r="T312">
        <v>0</v>
      </c>
      <c r="U312">
        <v>8083.88</v>
      </c>
      <c r="V312" s="6">
        <f t="shared" si="182"/>
        <v>8083.88</v>
      </c>
      <c r="W312" s="13">
        <f t="shared" si="183"/>
        <v>0</v>
      </c>
      <c r="X312" s="14">
        <f t="shared" si="184"/>
        <v>574.1392045454545</v>
      </c>
      <c r="Y312" s="15">
        <f t="shared" si="185"/>
        <v>574.1392045454545</v>
      </c>
      <c r="Z312" s="17">
        <f t="shared" si="186"/>
        <v>0</v>
      </c>
      <c r="AA312" s="17">
        <f t="shared" si="187"/>
        <v>1</v>
      </c>
      <c r="AB312" s="18">
        <f t="shared" si="188"/>
        <v>1</v>
      </c>
    </row>
    <row r="313" spans="1:28" x14ac:dyDescent="0.35">
      <c r="A313" s="7">
        <v>45505</v>
      </c>
      <c r="B313" s="5">
        <v>107.15</v>
      </c>
      <c r="C313">
        <v>22221.77</v>
      </c>
      <c r="D313" s="6">
        <f t="shared" si="168"/>
        <v>22328.920000000002</v>
      </c>
      <c r="E313" s="19">
        <f t="shared" si="169"/>
        <v>5.0023342670401494</v>
      </c>
      <c r="F313" s="14">
        <f t="shared" si="170"/>
        <v>726.20163398692807</v>
      </c>
      <c r="G313" s="20">
        <f t="shared" si="171"/>
        <v>731.20396825396824</v>
      </c>
      <c r="H313" s="17">
        <f t="shared" si="172"/>
        <v>6.8412296489379753E-3</v>
      </c>
      <c r="I313" s="17">
        <f t="shared" si="173"/>
        <v>0.99315877035106204</v>
      </c>
      <c r="J313" s="18">
        <f t="shared" si="174"/>
        <v>1</v>
      </c>
      <c r="K313" s="5">
        <v>0</v>
      </c>
      <c r="L313">
        <v>10263.89</v>
      </c>
      <c r="M313" s="6">
        <f t="shared" si="175"/>
        <v>10263.89</v>
      </c>
      <c r="N313" s="13">
        <f t="shared" si="176"/>
        <v>0</v>
      </c>
      <c r="O313" s="14">
        <f t="shared" si="177"/>
        <v>362.55351465913105</v>
      </c>
      <c r="P313" s="15">
        <f t="shared" si="178"/>
        <v>362.55351465913105</v>
      </c>
      <c r="Q313" s="16">
        <f t="shared" si="179"/>
        <v>0</v>
      </c>
      <c r="R313" s="17">
        <f t="shared" si="180"/>
        <v>1</v>
      </c>
      <c r="S313" s="18">
        <f t="shared" si="181"/>
        <v>1</v>
      </c>
      <c r="T313">
        <v>0</v>
      </c>
      <c r="U313">
        <v>8027.5</v>
      </c>
      <c r="V313" s="6">
        <f t="shared" si="182"/>
        <v>8027.5</v>
      </c>
      <c r="W313" s="13">
        <f t="shared" si="183"/>
        <v>0</v>
      </c>
      <c r="X313" s="14">
        <f t="shared" si="184"/>
        <v>570.13494318181813</v>
      </c>
      <c r="Y313" s="15">
        <f t="shared" si="185"/>
        <v>570.13494318181813</v>
      </c>
      <c r="Z313" s="17">
        <f t="shared" si="186"/>
        <v>0</v>
      </c>
      <c r="AA313" s="17">
        <f t="shared" si="187"/>
        <v>1</v>
      </c>
      <c r="AB313" s="18">
        <f t="shared" si="188"/>
        <v>1</v>
      </c>
    </row>
    <row r="314" spans="1:28" x14ac:dyDescent="0.35">
      <c r="A314" s="7">
        <v>45536</v>
      </c>
      <c r="B314" s="5">
        <v>64.290000000000006</v>
      </c>
      <c r="C314">
        <v>22454.19</v>
      </c>
      <c r="D314" s="6">
        <f t="shared" si="168"/>
        <v>22518.48</v>
      </c>
      <c r="E314" s="19">
        <f t="shared" si="169"/>
        <v>3.0014005602240896</v>
      </c>
      <c r="F314" s="14">
        <f t="shared" si="170"/>
        <v>733.79705882352937</v>
      </c>
      <c r="G314" s="20">
        <f t="shared" si="171"/>
        <v>736.79845938375342</v>
      </c>
      <c r="H314" s="17">
        <f t="shared" si="172"/>
        <v>4.0735706243664157E-3</v>
      </c>
      <c r="I314" s="17">
        <f t="shared" si="173"/>
        <v>0.99592642937563358</v>
      </c>
      <c r="J314" s="18">
        <f t="shared" si="174"/>
        <v>1</v>
      </c>
      <c r="K314" s="5">
        <v>0</v>
      </c>
      <c r="L314">
        <v>8043.43</v>
      </c>
      <c r="M314" s="6">
        <f t="shared" si="175"/>
        <v>8043.43</v>
      </c>
      <c r="N314" s="13">
        <f t="shared" si="176"/>
        <v>0</v>
      </c>
      <c r="O314" s="14">
        <f t="shared" si="177"/>
        <v>284.11974567290713</v>
      </c>
      <c r="P314" s="15">
        <f t="shared" si="178"/>
        <v>284.11974567290713</v>
      </c>
      <c r="Q314" s="16">
        <f t="shared" si="179"/>
        <v>0</v>
      </c>
      <c r="R314" s="17">
        <f t="shared" si="180"/>
        <v>1</v>
      </c>
      <c r="S314" s="18">
        <f t="shared" si="181"/>
        <v>1</v>
      </c>
      <c r="T314">
        <v>0</v>
      </c>
      <c r="U314">
        <v>7957.1</v>
      </c>
      <c r="V314" s="6">
        <f t="shared" si="182"/>
        <v>7957.1</v>
      </c>
      <c r="W314" s="13">
        <f t="shared" si="183"/>
        <v>0</v>
      </c>
      <c r="X314" s="14">
        <f t="shared" si="184"/>
        <v>565.13494318181824</v>
      </c>
      <c r="Y314" s="15">
        <f t="shared" si="185"/>
        <v>565.13494318181824</v>
      </c>
      <c r="Z314" s="17">
        <f t="shared" si="186"/>
        <v>0</v>
      </c>
      <c r="AA314" s="17">
        <f t="shared" si="187"/>
        <v>1</v>
      </c>
      <c r="AB314" s="18">
        <f t="shared" si="188"/>
        <v>1</v>
      </c>
    </row>
    <row r="315" spans="1:28" x14ac:dyDescent="0.35">
      <c r="A315" s="7">
        <v>45566</v>
      </c>
      <c r="B315" s="5">
        <v>85.72</v>
      </c>
      <c r="C315">
        <v>24518.27</v>
      </c>
      <c r="D315" s="6">
        <f t="shared" si="168"/>
        <v>24603.99</v>
      </c>
      <c r="E315" s="19">
        <f t="shared" si="169"/>
        <v>4.0018674136321195</v>
      </c>
      <c r="F315" s="14">
        <f t="shared" si="170"/>
        <v>801.25065359477117</v>
      </c>
      <c r="G315" s="20">
        <f t="shared" si="171"/>
        <v>805.25252100840328</v>
      </c>
      <c r="H315" s="17">
        <f t="shared" si="172"/>
        <v>4.9697049176830304E-3</v>
      </c>
      <c r="I315" s="17">
        <f t="shared" si="173"/>
        <v>0.995030295082317</v>
      </c>
      <c r="J315" s="18">
        <f t="shared" si="174"/>
        <v>1</v>
      </c>
      <c r="K315" s="5">
        <v>0</v>
      </c>
      <c r="L315">
        <v>10116.49</v>
      </c>
      <c r="M315" s="6">
        <f t="shared" si="175"/>
        <v>10116.49</v>
      </c>
      <c r="N315" s="13">
        <f t="shared" si="176"/>
        <v>0</v>
      </c>
      <c r="O315" s="14">
        <f t="shared" si="177"/>
        <v>357.34687389614976</v>
      </c>
      <c r="P315" s="15">
        <f t="shared" si="178"/>
        <v>357.34687389614976</v>
      </c>
      <c r="Q315" s="16">
        <f t="shared" si="179"/>
        <v>0</v>
      </c>
      <c r="R315" s="17">
        <f t="shared" si="180"/>
        <v>1</v>
      </c>
      <c r="S315" s="18">
        <f t="shared" si="181"/>
        <v>1</v>
      </c>
      <c r="T315">
        <v>0</v>
      </c>
      <c r="U315">
        <v>7140.3</v>
      </c>
      <c r="V315" s="6">
        <f t="shared" si="182"/>
        <v>7140.3</v>
      </c>
      <c r="W315" s="13">
        <f t="shared" si="183"/>
        <v>0</v>
      </c>
      <c r="X315" s="14">
        <f t="shared" si="184"/>
        <v>507.12357954545456</v>
      </c>
      <c r="Y315" s="15">
        <f t="shared" si="185"/>
        <v>507.12357954545456</v>
      </c>
      <c r="Z315" s="17">
        <f t="shared" si="186"/>
        <v>0</v>
      </c>
      <c r="AA315" s="17">
        <f t="shared" si="187"/>
        <v>1</v>
      </c>
      <c r="AB315" s="18">
        <f t="shared" si="188"/>
        <v>1</v>
      </c>
    </row>
    <row r="316" spans="1:28" x14ac:dyDescent="0.35">
      <c r="A316" s="7">
        <v>45597</v>
      </c>
      <c r="B316" s="5">
        <v>150.02000000000001</v>
      </c>
      <c r="C316">
        <v>21278.74</v>
      </c>
      <c r="D316" s="6">
        <f t="shared" si="168"/>
        <v>21428.760000000002</v>
      </c>
      <c r="E316" s="19">
        <f t="shared" si="169"/>
        <v>7.003734827264239</v>
      </c>
      <c r="F316" s="14">
        <f t="shared" si="170"/>
        <v>695.38366013071902</v>
      </c>
      <c r="G316" s="20">
        <f t="shared" si="171"/>
        <v>702.38739495798325</v>
      </c>
      <c r="H316" s="17">
        <f t="shared" si="172"/>
        <v>9.9713276142764512E-3</v>
      </c>
      <c r="I316" s="17">
        <f t="shared" si="173"/>
        <v>0.99002867238572356</v>
      </c>
      <c r="J316" s="18">
        <f t="shared" si="174"/>
        <v>1</v>
      </c>
      <c r="K316" s="5">
        <v>0</v>
      </c>
      <c r="L316">
        <v>9657.7999999999993</v>
      </c>
      <c r="M316" s="6">
        <f t="shared" si="175"/>
        <v>9657.7999999999993</v>
      </c>
      <c r="N316" s="13">
        <f t="shared" si="176"/>
        <v>0</v>
      </c>
      <c r="O316" s="14">
        <f t="shared" si="177"/>
        <v>341.14447191805016</v>
      </c>
      <c r="P316" s="15">
        <f t="shared" si="178"/>
        <v>341.14447191805016</v>
      </c>
      <c r="Q316" s="16">
        <f t="shared" si="179"/>
        <v>0</v>
      </c>
      <c r="R316" s="17">
        <f t="shared" si="180"/>
        <v>1</v>
      </c>
      <c r="S316" s="18">
        <f t="shared" si="181"/>
        <v>1</v>
      </c>
      <c r="T316">
        <v>0</v>
      </c>
      <c r="U316">
        <v>7379.66</v>
      </c>
      <c r="V316" s="6">
        <f t="shared" si="182"/>
        <v>7379.66</v>
      </c>
      <c r="W316" s="13">
        <f t="shared" si="183"/>
        <v>0</v>
      </c>
      <c r="X316" s="14">
        <f t="shared" si="184"/>
        <v>524.1235795454545</v>
      </c>
      <c r="Y316" s="15">
        <f t="shared" si="185"/>
        <v>524.1235795454545</v>
      </c>
      <c r="Z316" s="17">
        <f t="shared" si="186"/>
        <v>0</v>
      </c>
      <c r="AA316" s="17">
        <f t="shared" si="187"/>
        <v>1</v>
      </c>
      <c r="AB316" s="18">
        <f t="shared" si="188"/>
        <v>1</v>
      </c>
    </row>
    <row r="317" spans="1:28" x14ac:dyDescent="0.35">
      <c r="A317" s="7">
        <v>45627</v>
      </c>
      <c r="B317" s="5">
        <v>180.23</v>
      </c>
      <c r="C317">
        <v>23942.28</v>
      </c>
      <c r="D317" s="6">
        <f t="shared" si="168"/>
        <v>24122.51</v>
      </c>
      <c r="E317" s="19">
        <f t="shared" si="169"/>
        <v>8.4140989729225009</v>
      </c>
      <c r="F317" s="14">
        <f t="shared" si="170"/>
        <v>782.42745098039211</v>
      </c>
      <c r="G317" s="20">
        <f t="shared" si="171"/>
        <v>790.8415499533146</v>
      </c>
      <c r="H317" s="17">
        <f t="shared" si="172"/>
        <v>1.0639424513569383E-2</v>
      </c>
      <c r="I317" s="17">
        <f t="shared" si="173"/>
        <v>0.98936057548643064</v>
      </c>
      <c r="J317" s="18">
        <f t="shared" si="174"/>
        <v>1</v>
      </c>
      <c r="K317" s="5">
        <v>0</v>
      </c>
      <c r="L317">
        <v>10082.41</v>
      </c>
      <c r="M317" s="6">
        <f t="shared" si="175"/>
        <v>10082.41</v>
      </c>
      <c r="N317" s="13">
        <f t="shared" si="176"/>
        <v>0</v>
      </c>
      <c r="O317" s="14">
        <f t="shared" si="177"/>
        <v>356.1430589897563</v>
      </c>
      <c r="P317" s="15">
        <f t="shared" si="178"/>
        <v>356.1430589897563</v>
      </c>
      <c r="Q317" s="16">
        <f t="shared" si="179"/>
        <v>0</v>
      </c>
      <c r="R317" s="17">
        <f t="shared" si="180"/>
        <v>1</v>
      </c>
      <c r="S317" s="18">
        <f t="shared" si="181"/>
        <v>1</v>
      </c>
      <c r="T317">
        <v>0</v>
      </c>
      <c r="U317">
        <v>7914.92</v>
      </c>
      <c r="V317" s="6">
        <f t="shared" si="182"/>
        <v>7914.92</v>
      </c>
      <c r="W317" s="13">
        <f t="shared" si="183"/>
        <v>0</v>
      </c>
      <c r="X317" s="14">
        <f t="shared" si="184"/>
        <v>562.1392045454545</v>
      </c>
      <c r="Y317" s="15">
        <f t="shared" si="185"/>
        <v>562.1392045454545</v>
      </c>
      <c r="Z317" s="17">
        <f t="shared" si="186"/>
        <v>0</v>
      </c>
      <c r="AA317" s="17">
        <f t="shared" si="187"/>
        <v>1</v>
      </c>
      <c r="AB317" s="18">
        <f t="shared" si="188"/>
        <v>1</v>
      </c>
    </row>
    <row r="318" spans="1:28" x14ac:dyDescent="0.35">
      <c r="A318" s="7">
        <v>45658</v>
      </c>
      <c r="B318" s="5">
        <v>308.81</v>
      </c>
      <c r="C318">
        <v>21494.13</v>
      </c>
      <c r="D318" s="6">
        <f t="shared" si="168"/>
        <v>21802.940000000002</v>
      </c>
      <c r="E318" s="19">
        <f t="shared" si="169"/>
        <v>14.41690009337068</v>
      </c>
      <c r="F318" s="14">
        <f t="shared" si="170"/>
        <v>702.4225490196078</v>
      </c>
      <c r="G318" s="20">
        <f t="shared" si="171"/>
        <v>716.83944911297851</v>
      </c>
      <c r="H318" s="17">
        <f t="shared" si="172"/>
        <v>2.0111756002282297E-2</v>
      </c>
      <c r="I318" s="17">
        <f t="shared" si="173"/>
        <v>0.97988824399771768</v>
      </c>
      <c r="J318" s="18">
        <f t="shared" si="174"/>
        <v>1</v>
      </c>
      <c r="K318" s="5">
        <v>0</v>
      </c>
      <c r="L318">
        <v>9567.02</v>
      </c>
      <c r="M318" s="6">
        <f t="shared" si="175"/>
        <v>9567.02</v>
      </c>
      <c r="N318" s="13">
        <f t="shared" si="176"/>
        <v>0</v>
      </c>
      <c r="O318" s="14">
        <f t="shared" si="177"/>
        <v>337.93783115506892</v>
      </c>
      <c r="P318" s="15">
        <f t="shared" si="178"/>
        <v>337.93783115506892</v>
      </c>
      <c r="Q318" s="16">
        <f t="shared" si="179"/>
        <v>0</v>
      </c>
      <c r="R318" s="17">
        <f t="shared" si="180"/>
        <v>1</v>
      </c>
      <c r="S318" s="18">
        <f t="shared" si="181"/>
        <v>1</v>
      </c>
      <c r="T318">
        <v>11.98</v>
      </c>
      <c r="U318">
        <v>7266.96</v>
      </c>
      <c r="V318" s="6">
        <f t="shared" si="182"/>
        <v>7278.94</v>
      </c>
      <c r="W318" s="13">
        <f t="shared" si="183"/>
        <v>1.0008354218880535</v>
      </c>
      <c r="X318" s="14">
        <f t="shared" si="184"/>
        <v>516.11931818181813</v>
      </c>
      <c r="Y318" s="15">
        <f t="shared" si="185"/>
        <v>517.12015360370617</v>
      </c>
      <c r="Z318" s="17">
        <f t="shared" si="186"/>
        <v>1.9354020819212577E-3</v>
      </c>
      <c r="AA318" s="17">
        <f t="shared" si="187"/>
        <v>0.99806459791807878</v>
      </c>
      <c r="AB318" s="18">
        <f t="shared" si="188"/>
        <v>1</v>
      </c>
    </row>
    <row r="319" spans="1:28" x14ac:dyDescent="0.35">
      <c r="A319" s="7">
        <v>45689</v>
      </c>
      <c r="B319" s="5">
        <v>1239.3</v>
      </c>
      <c r="C319">
        <v>20849.61</v>
      </c>
      <c r="D319" s="6">
        <f t="shared" si="168"/>
        <v>22088.91</v>
      </c>
      <c r="E319" s="19">
        <f t="shared" si="169"/>
        <v>57.857142857142847</v>
      </c>
      <c r="F319" s="14">
        <f t="shared" si="170"/>
        <v>681.35980392156864</v>
      </c>
      <c r="G319" s="20">
        <f t="shared" si="171"/>
        <v>739.21694677871153</v>
      </c>
      <c r="H319" s="17">
        <f t="shared" si="172"/>
        <v>7.8268149978524076E-2</v>
      </c>
      <c r="I319" s="17">
        <f t="shared" si="173"/>
        <v>0.92173185002147584</v>
      </c>
      <c r="J319" s="18">
        <f t="shared" si="174"/>
        <v>0.99999999999999989</v>
      </c>
      <c r="K319" s="5">
        <v>19.829999999999998</v>
      </c>
      <c r="L319">
        <v>9045.69</v>
      </c>
      <c r="M319" s="6">
        <f t="shared" si="175"/>
        <v>9065.52</v>
      </c>
      <c r="N319" s="13">
        <f t="shared" si="176"/>
        <v>1.0005045408678102</v>
      </c>
      <c r="O319" s="14">
        <f t="shared" si="177"/>
        <v>319.52278346873902</v>
      </c>
      <c r="P319" s="15">
        <f t="shared" si="178"/>
        <v>320.52328800960686</v>
      </c>
      <c r="Q319" s="16">
        <f t="shared" si="179"/>
        <v>3.1214722246260705E-3</v>
      </c>
      <c r="R319" s="17">
        <f t="shared" si="180"/>
        <v>0.99687852777537389</v>
      </c>
      <c r="S319" s="18">
        <f t="shared" si="181"/>
        <v>1</v>
      </c>
      <c r="T319">
        <v>0</v>
      </c>
      <c r="U319">
        <v>7534.51</v>
      </c>
      <c r="V319" s="6">
        <f t="shared" si="182"/>
        <v>7534.51</v>
      </c>
      <c r="W319" s="13">
        <f t="shared" si="183"/>
        <v>0</v>
      </c>
      <c r="X319" s="14">
        <f t="shared" si="184"/>
        <v>535.12144886363637</v>
      </c>
      <c r="Y319" s="15">
        <f t="shared" si="185"/>
        <v>535.12144886363637</v>
      </c>
      <c r="Z319" s="17">
        <f t="shared" si="186"/>
        <v>0</v>
      </c>
      <c r="AA319" s="17">
        <f t="shared" si="187"/>
        <v>1</v>
      </c>
      <c r="AB319" s="18">
        <f t="shared" si="188"/>
        <v>1</v>
      </c>
    </row>
    <row r="320" spans="1:28" x14ac:dyDescent="0.35">
      <c r="A320" s="7">
        <v>45717</v>
      </c>
      <c r="B320" s="5">
        <v>1792.42</v>
      </c>
      <c r="C320">
        <v>20470.580000000002</v>
      </c>
      <c r="D320" s="6">
        <f t="shared" si="168"/>
        <v>22263</v>
      </c>
      <c r="E320" s="19">
        <f t="shared" si="169"/>
        <v>83.679738562091501</v>
      </c>
      <c r="F320" s="14">
        <f t="shared" si="170"/>
        <v>668.97320261437915</v>
      </c>
      <c r="G320" s="20">
        <f t="shared" si="171"/>
        <v>752.65294117647068</v>
      </c>
      <c r="H320" s="17">
        <f t="shared" si="172"/>
        <v>0.11117971376195226</v>
      </c>
      <c r="I320" s="17">
        <f t="shared" si="173"/>
        <v>0.88882028623804765</v>
      </c>
      <c r="J320" s="18">
        <f t="shared" si="174"/>
        <v>0.99999999999999989</v>
      </c>
      <c r="K320" s="5">
        <v>19.829999999999998</v>
      </c>
      <c r="L320">
        <v>9198.9699999999993</v>
      </c>
      <c r="M320" s="6">
        <f t="shared" si="175"/>
        <v>9218.7999999999993</v>
      </c>
      <c r="N320" s="13">
        <f t="shared" si="176"/>
        <v>1.0005045408678102</v>
      </c>
      <c r="O320" s="14">
        <f t="shared" si="177"/>
        <v>324.93712469092191</v>
      </c>
      <c r="P320" s="15">
        <f t="shared" si="178"/>
        <v>325.93762923178974</v>
      </c>
      <c r="Q320" s="16">
        <f t="shared" si="179"/>
        <v>3.0696196177959676E-3</v>
      </c>
      <c r="R320" s="17">
        <f t="shared" si="180"/>
        <v>0.99693038038220394</v>
      </c>
      <c r="S320" s="18">
        <f t="shared" si="181"/>
        <v>0.99999999999999989</v>
      </c>
      <c r="T320">
        <v>0</v>
      </c>
      <c r="U320">
        <v>7562.68</v>
      </c>
      <c r="V320" s="6">
        <f t="shared" si="182"/>
        <v>7562.68</v>
      </c>
      <c r="W320" s="13">
        <f t="shared" si="183"/>
        <v>0</v>
      </c>
      <c r="X320" s="14">
        <f t="shared" si="184"/>
        <v>537.12215909090912</v>
      </c>
      <c r="Y320" s="15">
        <f t="shared" si="185"/>
        <v>537.12215909090912</v>
      </c>
      <c r="Z320" s="17">
        <f t="shared" si="186"/>
        <v>0</v>
      </c>
      <c r="AA320" s="17">
        <f t="shared" si="187"/>
        <v>1</v>
      </c>
      <c r="AB320" s="18">
        <f t="shared" si="188"/>
        <v>1</v>
      </c>
    </row>
    <row r="321" spans="1:30" x14ac:dyDescent="0.35">
      <c r="A321" s="7">
        <v>45748</v>
      </c>
      <c r="B321" s="5">
        <v>2174.37</v>
      </c>
      <c r="C321">
        <v>18712.96</v>
      </c>
      <c r="D321" s="6">
        <f t="shared" si="168"/>
        <v>20887.329999999998</v>
      </c>
      <c r="E321" s="19">
        <f t="shared" si="169"/>
        <v>101.5112044817927</v>
      </c>
      <c r="F321" s="14">
        <f t="shared" si="170"/>
        <v>611.53464052287575</v>
      </c>
      <c r="G321" s="20">
        <f t="shared" si="171"/>
        <v>713.04584500466842</v>
      </c>
      <c r="H321" s="17">
        <f t="shared" si="172"/>
        <v>0.14236280204553761</v>
      </c>
      <c r="I321" s="17">
        <f t="shared" si="173"/>
        <v>0.85763719795446247</v>
      </c>
      <c r="J321" s="18">
        <f t="shared" si="174"/>
        <v>1</v>
      </c>
      <c r="K321" s="5">
        <v>79.319999999999993</v>
      </c>
      <c r="L321">
        <v>9793.6299999999992</v>
      </c>
      <c r="M321" s="6">
        <f t="shared" si="175"/>
        <v>9872.9499999999989</v>
      </c>
      <c r="N321" s="13">
        <f t="shared" si="176"/>
        <v>4.0020181634712406</v>
      </c>
      <c r="O321" s="14">
        <f t="shared" si="177"/>
        <v>345.94242317202401</v>
      </c>
      <c r="P321" s="15">
        <f t="shared" si="178"/>
        <v>349.94444133549524</v>
      </c>
      <c r="Q321" s="16">
        <f t="shared" si="179"/>
        <v>1.1436152973878689E-2</v>
      </c>
      <c r="R321" s="17">
        <f t="shared" si="180"/>
        <v>0.98856384702612132</v>
      </c>
      <c r="S321" s="18">
        <f t="shared" si="181"/>
        <v>1</v>
      </c>
      <c r="T321">
        <v>0</v>
      </c>
      <c r="U321">
        <v>7548.68</v>
      </c>
      <c r="V321" s="6">
        <f t="shared" si="182"/>
        <v>7548.68</v>
      </c>
      <c r="W321" s="13">
        <f t="shared" si="183"/>
        <v>0</v>
      </c>
      <c r="X321" s="14">
        <f t="shared" si="184"/>
        <v>536.12784090909088</v>
      </c>
      <c r="Y321" s="15">
        <f t="shared" si="185"/>
        <v>536.12784090909088</v>
      </c>
      <c r="Z321" s="17">
        <f t="shared" si="186"/>
        <v>0</v>
      </c>
      <c r="AA321" s="17">
        <f t="shared" si="187"/>
        <v>1</v>
      </c>
      <c r="AB321" s="18">
        <f t="shared" si="188"/>
        <v>1</v>
      </c>
    </row>
    <row r="322" spans="1:30" x14ac:dyDescent="0.35">
      <c r="A322" s="7">
        <v>45778</v>
      </c>
      <c r="B322" s="5">
        <v>2816.57</v>
      </c>
      <c r="C322">
        <v>21479.77</v>
      </c>
      <c r="D322" s="6">
        <f t="shared" si="168"/>
        <v>24296.34</v>
      </c>
      <c r="E322" s="19">
        <f t="shared" si="169"/>
        <v>131.49253034547152</v>
      </c>
      <c r="F322" s="14">
        <f t="shared" si="170"/>
        <v>701.95326797385621</v>
      </c>
      <c r="G322" s="20">
        <f t="shared" si="171"/>
        <v>833.44579831932776</v>
      </c>
      <c r="H322" s="17">
        <f t="shared" si="172"/>
        <v>0.15776974412808936</v>
      </c>
      <c r="I322" s="17">
        <f t="shared" si="173"/>
        <v>0.84223025587191058</v>
      </c>
      <c r="J322" s="18">
        <f t="shared" si="174"/>
        <v>1</v>
      </c>
      <c r="K322" s="5">
        <v>19.829999999999998</v>
      </c>
      <c r="L322">
        <v>9527.27</v>
      </c>
      <c r="M322" s="6">
        <f t="shared" si="175"/>
        <v>9547.1</v>
      </c>
      <c r="N322" s="13">
        <f t="shared" si="176"/>
        <v>1.0005045408678102</v>
      </c>
      <c r="O322" s="14">
        <f t="shared" si="177"/>
        <v>336.53373366301662</v>
      </c>
      <c r="P322" s="15">
        <f t="shared" si="178"/>
        <v>337.53423820388446</v>
      </c>
      <c r="Q322" s="16">
        <f t="shared" si="179"/>
        <v>2.9641571954056541E-3</v>
      </c>
      <c r="R322" s="17">
        <f t="shared" si="180"/>
        <v>0.99703584280459423</v>
      </c>
      <c r="S322" s="18">
        <f t="shared" si="181"/>
        <v>0.99999999999999989</v>
      </c>
      <c r="T322">
        <v>0</v>
      </c>
      <c r="U322">
        <v>7703.6</v>
      </c>
      <c r="V322" s="6">
        <f t="shared" si="182"/>
        <v>7703.6</v>
      </c>
      <c r="W322" s="13">
        <f t="shared" si="183"/>
        <v>0</v>
      </c>
      <c r="X322" s="14">
        <f t="shared" si="184"/>
        <v>547.13068181818187</v>
      </c>
      <c r="Y322" s="15">
        <f t="shared" si="185"/>
        <v>547.13068181818187</v>
      </c>
      <c r="Z322" s="17">
        <f t="shared" si="186"/>
        <v>0</v>
      </c>
      <c r="AA322" s="17">
        <f t="shared" si="187"/>
        <v>1</v>
      </c>
      <c r="AB322" s="18">
        <f t="shared" si="188"/>
        <v>1</v>
      </c>
    </row>
    <row r="323" spans="1:30" x14ac:dyDescent="0.35">
      <c r="A323" s="7">
        <v>45809</v>
      </c>
      <c r="B323" s="5">
        <v>2705.34</v>
      </c>
      <c r="C323">
        <v>19674.88</v>
      </c>
      <c r="D323" s="6">
        <f t="shared" si="168"/>
        <v>22380.22</v>
      </c>
      <c r="E323" s="19">
        <f t="shared" si="169"/>
        <v>126.29971988795518</v>
      </c>
      <c r="F323" s="14">
        <f t="shared" si="170"/>
        <v>642.96993464052287</v>
      </c>
      <c r="G323" s="20">
        <f t="shared" si="171"/>
        <v>769.26965452847799</v>
      </c>
      <c r="H323" s="17">
        <f t="shared" si="172"/>
        <v>0.16418133634215729</v>
      </c>
      <c r="I323" s="17">
        <f t="shared" si="173"/>
        <v>0.83581866365784274</v>
      </c>
      <c r="J323" s="18">
        <f t="shared" si="174"/>
        <v>1</v>
      </c>
      <c r="K323" s="5">
        <v>39.659999999999997</v>
      </c>
      <c r="L323">
        <v>9244.25</v>
      </c>
      <c r="M323" s="6">
        <f t="shared" si="175"/>
        <v>9283.91</v>
      </c>
      <c r="N323" s="13">
        <f t="shared" si="176"/>
        <v>2.0010090817356203</v>
      </c>
      <c r="O323" s="14">
        <f t="shared" si="177"/>
        <v>326.5365595196044</v>
      </c>
      <c r="P323" s="15">
        <f t="shared" si="178"/>
        <v>328.53756860134001</v>
      </c>
      <c r="Q323" s="16">
        <f t="shared" si="179"/>
        <v>6.090655294779152E-3</v>
      </c>
      <c r="R323" s="17">
        <f t="shared" si="180"/>
        <v>0.99390934470522085</v>
      </c>
      <c r="S323" s="18">
        <f t="shared" si="181"/>
        <v>1</v>
      </c>
      <c r="T323">
        <v>0</v>
      </c>
      <c r="U323">
        <v>8069.76</v>
      </c>
      <c r="V323" s="6">
        <f t="shared" si="182"/>
        <v>8069.76</v>
      </c>
      <c r="W323" s="13">
        <f t="shared" si="183"/>
        <v>0</v>
      </c>
      <c r="X323" s="14">
        <f t="shared" si="184"/>
        <v>573.13636363636363</v>
      </c>
      <c r="Y323" s="15">
        <f t="shared" si="185"/>
        <v>573.13636363636363</v>
      </c>
      <c r="Z323" s="17">
        <f t="shared" si="186"/>
        <v>0</v>
      </c>
      <c r="AA323" s="17">
        <f t="shared" si="187"/>
        <v>1</v>
      </c>
      <c r="AB323" s="18">
        <f t="shared" si="188"/>
        <v>1</v>
      </c>
    </row>
    <row r="324" spans="1:30" x14ac:dyDescent="0.35">
      <c r="A324" s="7">
        <v>45839</v>
      </c>
      <c r="B324" s="5">
        <v>3408.15</v>
      </c>
      <c r="C324">
        <v>20074.189999999999</v>
      </c>
      <c r="D324" s="6">
        <f t="shared" si="168"/>
        <v>23482.34</v>
      </c>
      <c r="E324" s="19">
        <f t="shared" si="169"/>
        <v>159.11064425770309</v>
      </c>
      <c r="F324" s="14">
        <f t="shared" si="170"/>
        <v>656.01928104575154</v>
      </c>
      <c r="G324" s="20">
        <f t="shared" si="171"/>
        <v>815.12992530345468</v>
      </c>
      <c r="H324" s="17">
        <f t="shared" si="172"/>
        <v>0.19519666659087476</v>
      </c>
      <c r="I324" s="17">
        <f t="shared" si="173"/>
        <v>0.80480333340912513</v>
      </c>
      <c r="J324" s="18">
        <f t="shared" si="174"/>
        <v>0.99999999999999989</v>
      </c>
      <c r="K324" s="5">
        <v>59.48</v>
      </c>
      <c r="L324">
        <v>10213.049999999999</v>
      </c>
      <c r="M324" s="6">
        <f t="shared" si="175"/>
        <v>10272.529999999999</v>
      </c>
      <c r="N324" s="13">
        <f t="shared" si="176"/>
        <v>3.0010090817356203</v>
      </c>
      <c r="O324" s="14">
        <f t="shared" si="177"/>
        <v>360.75768279759802</v>
      </c>
      <c r="P324" s="15">
        <f t="shared" si="178"/>
        <v>363.75869187933364</v>
      </c>
      <c r="Q324" s="16">
        <f t="shared" si="179"/>
        <v>8.2499996528773469E-3</v>
      </c>
      <c r="R324" s="17">
        <f t="shared" si="180"/>
        <v>0.99175000034712268</v>
      </c>
      <c r="S324" s="18">
        <f t="shared" si="181"/>
        <v>1</v>
      </c>
      <c r="T324">
        <v>0</v>
      </c>
      <c r="U324">
        <v>8618.99</v>
      </c>
      <c r="V324" s="6">
        <f t="shared" si="182"/>
        <v>8618.99</v>
      </c>
      <c r="W324" s="13">
        <f t="shared" si="183"/>
        <v>0</v>
      </c>
      <c r="X324" s="14">
        <f t="shared" si="184"/>
        <v>612.14417613636363</v>
      </c>
      <c r="Y324" s="15">
        <f t="shared" si="185"/>
        <v>612.14417613636363</v>
      </c>
      <c r="Z324" s="17">
        <f t="shared" si="186"/>
        <v>0</v>
      </c>
      <c r="AA324" s="17">
        <f t="shared" si="187"/>
        <v>1</v>
      </c>
      <c r="AB324" s="18">
        <f t="shared" si="188"/>
        <v>1</v>
      </c>
    </row>
    <row r="325" spans="1:30" x14ac:dyDescent="0.35">
      <c r="A325" s="7">
        <v>45870</v>
      </c>
      <c r="B325" s="5">
        <v>3121.64</v>
      </c>
      <c r="C325">
        <v>17306.11</v>
      </c>
      <c r="D325" s="6">
        <f t="shared" si="168"/>
        <v>20427.75</v>
      </c>
      <c r="E325" s="19">
        <f t="shared" si="169"/>
        <v>145.73482726423902</v>
      </c>
      <c r="F325" s="14">
        <f t="shared" si="170"/>
        <v>565.55915032679741</v>
      </c>
      <c r="G325" s="20">
        <f t="shared" si="171"/>
        <v>711.29397759103642</v>
      </c>
      <c r="H325" s="17">
        <f t="shared" si="172"/>
        <v>0.20488691294393371</v>
      </c>
      <c r="I325" s="17">
        <f t="shared" si="173"/>
        <v>0.79511308705606631</v>
      </c>
      <c r="J325" s="18">
        <f t="shared" si="174"/>
        <v>1</v>
      </c>
      <c r="K325" s="5">
        <v>138.80000000000001</v>
      </c>
      <c r="L325">
        <v>8071.61</v>
      </c>
      <c r="M325" s="6">
        <f t="shared" si="175"/>
        <v>8210.41</v>
      </c>
      <c r="N325" s="13">
        <f t="shared" si="176"/>
        <v>7.0030272452068623</v>
      </c>
      <c r="O325" s="14">
        <f t="shared" si="177"/>
        <v>285.11515365595199</v>
      </c>
      <c r="P325" s="15">
        <f t="shared" si="178"/>
        <v>292.11818090115884</v>
      </c>
      <c r="Q325" s="16">
        <f t="shared" si="179"/>
        <v>2.3973267338592692E-2</v>
      </c>
      <c r="R325" s="17">
        <f t="shared" si="180"/>
        <v>0.97602673266140738</v>
      </c>
      <c r="S325" s="18">
        <f t="shared" si="181"/>
        <v>1</v>
      </c>
      <c r="T325">
        <v>0</v>
      </c>
      <c r="U325">
        <v>7872.58</v>
      </c>
      <c r="V325" s="6">
        <f t="shared" si="182"/>
        <v>7872.58</v>
      </c>
      <c r="W325" s="13">
        <f t="shared" si="183"/>
        <v>0</v>
      </c>
      <c r="X325" s="14">
        <f t="shared" si="184"/>
        <v>559.13210227272725</v>
      </c>
      <c r="Y325" s="15">
        <f t="shared" si="185"/>
        <v>559.13210227272725</v>
      </c>
      <c r="Z325" s="17">
        <f t="shared" si="186"/>
        <v>0</v>
      </c>
      <c r="AA325" s="17">
        <f t="shared" si="187"/>
        <v>1</v>
      </c>
      <c r="AB325" s="18">
        <f t="shared" si="188"/>
        <v>1</v>
      </c>
    </row>
    <row r="326" spans="1:30" x14ac:dyDescent="0.35">
      <c r="A326" s="7">
        <v>45901</v>
      </c>
      <c r="B326" s="5">
        <v>4009.22</v>
      </c>
      <c r="C326">
        <v>18151.45</v>
      </c>
      <c r="D326" s="6">
        <f t="shared" si="168"/>
        <v>22160.670000000002</v>
      </c>
      <c r="E326" s="19">
        <f t="shared" si="169"/>
        <v>187.17180205415497</v>
      </c>
      <c r="F326" s="14">
        <f t="shared" si="170"/>
        <v>593.18464052287584</v>
      </c>
      <c r="G326" s="20">
        <f t="shared" si="171"/>
        <v>780.35644257703075</v>
      </c>
      <c r="H326" s="17">
        <f t="shared" si="172"/>
        <v>0.23985424075700998</v>
      </c>
      <c r="I326" s="17">
        <f t="shared" si="173"/>
        <v>0.7601457592429901</v>
      </c>
      <c r="J326" s="18">
        <f t="shared" si="174"/>
        <v>1</v>
      </c>
      <c r="K326" s="5">
        <v>19.829999999999998</v>
      </c>
      <c r="L326">
        <v>9221.3700000000008</v>
      </c>
      <c r="M326" s="6">
        <f t="shared" si="175"/>
        <v>9241.2000000000007</v>
      </c>
      <c r="N326" s="13">
        <f t="shared" si="176"/>
        <v>1.0005045408678102</v>
      </c>
      <c r="O326" s="14">
        <f t="shared" si="177"/>
        <v>325.72836453549985</v>
      </c>
      <c r="P326" s="15">
        <f t="shared" si="178"/>
        <v>326.72886907636769</v>
      </c>
      <c r="Q326" s="16">
        <f t="shared" si="179"/>
        <v>3.0621859148723036E-3</v>
      </c>
      <c r="R326" s="17">
        <f t="shared" si="180"/>
        <v>0.9969378140851276</v>
      </c>
      <c r="S326" s="18">
        <f t="shared" si="181"/>
        <v>0.99999999999999989</v>
      </c>
      <c r="T326">
        <v>59.86</v>
      </c>
      <c r="U326">
        <v>6985.33</v>
      </c>
      <c r="V326" s="6">
        <f t="shared" si="182"/>
        <v>7045.19</v>
      </c>
      <c r="W326" s="13">
        <f t="shared" si="183"/>
        <v>5.0008354218880529</v>
      </c>
      <c r="X326" s="14">
        <f t="shared" si="184"/>
        <v>496.1171875</v>
      </c>
      <c r="Y326" s="15">
        <f t="shared" si="185"/>
        <v>501.11802292188804</v>
      </c>
      <c r="Z326" s="17">
        <f t="shared" si="186"/>
        <v>9.9793565450499878E-3</v>
      </c>
      <c r="AA326" s="17">
        <f t="shared" si="187"/>
        <v>0.99002064345495</v>
      </c>
      <c r="AB326" s="18">
        <f t="shared" si="188"/>
        <v>1</v>
      </c>
    </row>
    <row r="327" spans="1:30" x14ac:dyDescent="0.35">
      <c r="A327" s="7">
        <v>45931</v>
      </c>
      <c r="B327" s="5">
        <v>3782.47</v>
      </c>
      <c r="C327">
        <v>18492.5</v>
      </c>
      <c r="D327" s="6">
        <f t="shared" si="168"/>
        <v>22274.97</v>
      </c>
      <c r="E327" s="19">
        <f t="shared" si="169"/>
        <v>176.58590102707748</v>
      </c>
      <c r="F327" s="14">
        <f t="shared" si="170"/>
        <v>604.33006535947709</v>
      </c>
      <c r="G327" s="20">
        <f t="shared" si="171"/>
        <v>780.9159663865546</v>
      </c>
      <c r="H327" s="17">
        <f t="shared" si="172"/>
        <v>0.22612663670352873</v>
      </c>
      <c r="I327" s="17">
        <f t="shared" si="173"/>
        <v>0.77387336329647127</v>
      </c>
      <c r="J327" s="18">
        <f t="shared" si="174"/>
        <v>1</v>
      </c>
      <c r="K327" s="5">
        <v>59.48</v>
      </c>
      <c r="L327">
        <v>9159.4500000000007</v>
      </c>
      <c r="M327" s="6">
        <f t="shared" si="175"/>
        <v>9218.93</v>
      </c>
      <c r="N327" s="13">
        <f t="shared" si="176"/>
        <v>3.0010090817356203</v>
      </c>
      <c r="O327" s="14">
        <f t="shared" si="177"/>
        <v>323.54115153655954</v>
      </c>
      <c r="P327" s="15">
        <f t="shared" si="178"/>
        <v>326.54216061829516</v>
      </c>
      <c r="Q327" s="16">
        <f t="shared" si="179"/>
        <v>9.1902652816816168E-3</v>
      </c>
      <c r="R327" s="17">
        <f t="shared" si="180"/>
        <v>0.99080973471831835</v>
      </c>
      <c r="S327" s="18">
        <f t="shared" si="181"/>
        <v>1</v>
      </c>
      <c r="T327">
        <v>0</v>
      </c>
      <c r="U327">
        <v>7886.72</v>
      </c>
      <c r="V327" s="6">
        <f t="shared" si="182"/>
        <v>7886.72</v>
      </c>
      <c r="W327" s="13">
        <f t="shared" si="183"/>
        <v>0</v>
      </c>
      <c r="X327" s="14">
        <f t="shared" si="184"/>
        <v>560.13636363636363</v>
      </c>
      <c r="Y327" s="15">
        <f t="shared" si="185"/>
        <v>560.13636363636363</v>
      </c>
      <c r="Z327" s="17">
        <f t="shared" si="186"/>
        <v>0</v>
      </c>
      <c r="AA327" s="17">
        <f t="shared" si="187"/>
        <v>1</v>
      </c>
      <c r="AB327" s="18">
        <f t="shared" si="188"/>
        <v>1</v>
      </c>
    </row>
    <row r="328" spans="1:30" x14ac:dyDescent="0.35">
      <c r="A328" s="7">
        <v>45962</v>
      </c>
      <c r="B328" s="5">
        <v>4103.6400000000003</v>
      </c>
      <c r="C328">
        <v>16809.66</v>
      </c>
      <c r="D328" s="6">
        <f t="shared" si="168"/>
        <v>20913.3</v>
      </c>
      <c r="E328" s="19">
        <f t="shared" si="169"/>
        <v>191.57983193277312</v>
      </c>
      <c r="F328" s="14">
        <f t="shared" si="170"/>
        <v>549.33529411764698</v>
      </c>
      <c r="G328" s="20">
        <f t="shared" si="171"/>
        <v>740.9151260504201</v>
      </c>
      <c r="H328" s="17">
        <f t="shared" si="172"/>
        <v>0.25857190006907199</v>
      </c>
      <c r="I328" s="17">
        <f t="shared" si="173"/>
        <v>0.74142809993092795</v>
      </c>
      <c r="J328" s="18">
        <f t="shared" si="174"/>
        <v>1</v>
      </c>
      <c r="K328" s="5">
        <v>59.48</v>
      </c>
      <c r="L328">
        <v>8502.2000000000007</v>
      </c>
      <c r="M328" s="6">
        <f t="shared" si="175"/>
        <v>8561.68</v>
      </c>
      <c r="N328" s="13">
        <f t="shared" si="176"/>
        <v>3.0010090817356203</v>
      </c>
      <c r="O328" s="14">
        <f t="shared" si="177"/>
        <v>300.32497350759451</v>
      </c>
      <c r="P328" s="15">
        <f t="shared" si="178"/>
        <v>303.32598258933012</v>
      </c>
      <c r="Q328" s="16">
        <f t="shared" si="179"/>
        <v>9.8936762888481439E-3</v>
      </c>
      <c r="R328" s="17">
        <f t="shared" si="180"/>
        <v>0.99010632371115181</v>
      </c>
      <c r="S328" s="18">
        <f t="shared" si="181"/>
        <v>1</v>
      </c>
      <c r="T328">
        <v>0</v>
      </c>
      <c r="U328">
        <v>7013.4</v>
      </c>
      <c r="V328" s="6">
        <f t="shared" si="182"/>
        <v>7013.4</v>
      </c>
      <c r="W328" s="13">
        <f t="shared" si="183"/>
        <v>0</v>
      </c>
      <c r="X328" s="14">
        <f t="shared" si="184"/>
        <v>498.11079545454544</v>
      </c>
      <c r="Y328" s="15">
        <f t="shared" si="185"/>
        <v>498.11079545454544</v>
      </c>
      <c r="Z328" s="17">
        <f t="shared" si="186"/>
        <v>0</v>
      </c>
      <c r="AA328" s="17">
        <f t="shared" si="187"/>
        <v>1</v>
      </c>
      <c r="AB328" s="18">
        <f t="shared" si="188"/>
        <v>1</v>
      </c>
    </row>
    <row r="329" spans="1:30" x14ac:dyDescent="0.35">
      <c r="A329" s="7">
        <v>45992</v>
      </c>
      <c r="B329" s="5">
        <v>5025.29</v>
      </c>
      <c r="C329">
        <v>19288.82</v>
      </c>
      <c r="D329" s="6">
        <f t="shared" si="168"/>
        <v>24314.11</v>
      </c>
      <c r="E329" s="19">
        <f t="shared" si="169"/>
        <v>234.60737628384686</v>
      </c>
      <c r="F329" s="14">
        <f t="shared" si="170"/>
        <v>630.35359477124177</v>
      </c>
      <c r="G329" s="20">
        <f t="shared" si="171"/>
        <v>864.96097105508863</v>
      </c>
      <c r="H329" s="17">
        <f t="shared" si="172"/>
        <v>0.27123463848047419</v>
      </c>
      <c r="I329" s="17">
        <f t="shared" si="173"/>
        <v>0.72876536151952587</v>
      </c>
      <c r="J329" s="18">
        <f t="shared" si="174"/>
        <v>1</v>
      </c>
      <c r="K329" s="5">
        <v>138.78</v>
      </c>
      <c r="L329">
        <v>10671.52</v>
      </c>
      <c r="M329" s="6">
        <f t="shared" si="175"/>
        <v>10810.300000000001</v>
      </c>
      <c r="N329" s="13">
        <f t="shared" si="176"/>
        <v>7.0020181634712415</v>
      </c>
      <c r="O329" s="14">
        <f t="shared" si="177"/>
        <v>376.95231367008125</v>
      </c>
      <c r="P329" s="15">
        <f t="shared" si="178"/>
        <v>383.95433183355249</v>
      </c>
      <c r="Q329" s="16">
        <f t="shared" si="179"/>
        <v>1.8236591133204551E-2</v>
      </c>
      <c r="R329" s="17">
        <f t="shared" si="180"/>
        <v>0.98176340886679547</v>
      </c>
      <c r="S329" s="18">
        <f t="shared" si="181"/>
        <v>1</v>
      </c>
      <c r="T329">
        <v>0</v>
      </c>
      <c r="U329">
        <v>8435.85</v>
      </c>
      <c r="V329" s="6">
        <f t="shared" si="182"/>
        <v>8435.85</v>
      </c>
      <c r="W329" s="13">
        <f t="shared" si="183"/>
        <v>0</v>
      </c>
      <c r="X329" s="14">
        <f t="shared" si="184"/>
        <v>599.13707386363637</v>
      </c>
      <c r="Y329" s="15">
        <f t="shared" si="185"/>
        <v>599.13707386363637</v>
      </c>
      <c r="Z329" s="17">
        <f t="shared" si="186"/>
        <v>0</v>
      </c>
      <c r="AA329" s="17">
        <f t="shared" si="187"/>
        <v>1</v>
      </c>
      <c r="AB329" s="18">
        <f t="shared" si="188"/>
        <v>1</v>
      </c>
    </row>
    <row r="330" spans="1:30" x14ac:dyDescent="0.35">
      <c r="A330" s="7">
        <v>46023</v>
      </c>
      <c r="B330" s="5">
        <v>4687.33</v>
      </c>
      <c r="C330">
        <v>16945.490000000002</v>
      </c>
      <c r="D330" s="6">
        <f t="shared" si="168"/>
        <v>21632.82</v>
      </c>
      <c r="E330" s="19">
        <f t="shared" si="169"/>
        <v>218.82959850606906</v>
      </c>
      <c r="F330" s="14">
        <f t="shared" si="170"/>
        <v>553.77418300653596</v>
      </c>
      <c r="G330" s="20">
        <f t="shared" si="171"/>
        <v>772.603781512605</v>
      </c>
      <c r="H330" s="17">
        <f t="shared" si="172"/>
        <v>0.2832365097639622</v>
      </c>
      <c r="I330" s="17">
        <f t="shared" si="173"/>
        <v>0.7167634902360378</v>
      </c>
      <c r="J330" s="18">
        <f t="shared" si="174"/>
        <v>1</v>
      </c>
      <c r="K330" s="5">
        <v>158.63</v>
      </c>
      <c r="L330">
        <v>9102.82</v>
      </c>
      <c r="M330" s="6">
        <f t="shared" si="175"/>
        <v>9261.4499999999989</v>
      </c>
      <c r="N330" s="13">
        <f t="shared" si="176"/>
        <v>8.0035317860746709</v>
      </c>
      <c r="O330" s="14">
        <f t="shared" si="177"/>
        <v>321.54079830448603</v>
      </c>
      <c r="P330" s="15">
        <f t="shared" si="178"/>
        <v>329.54433009056072</v>
      </c>
      <c r="Q330" s="16">
        <f t="shared" si="179"/>
        <v>2.4286662082382827E-2</v>
      </c>
      <c r="R330" s="17">
        <f t="shared" si="180"/>
        <v>0.97571333791761716</v>
      </c>
      <c r="S330" s="18">
        <f t="shared" si="181"/>
        <v>1</v>
      </c>
      <c r="T330">
        <v>0</v>
      </c>
      <c r="U330">
        <v>6816.26</v>
      </c>
      <c r="V330" s="6">
        <f t="shared" si="182"/>
        <v>6816.26</v>
      </c>
      <c r="W330" s="13">
        <f t="shared" si="183"/>
        <v>0</v>
      </c>
      <c r="X330" s="14">
        <f t="shared" si="184"/>
        <v>484.109375</v>
      </c>
      <c r="Y330" s="15">
        <f t="shared" si="185"/>
        <v>484.109375</v>
      </c>
      <c r="Z330" s="17">
        <f t="shared" si="186"/>
        <v>0</v>
      </c>
      <c r="AA330" s="17">
        <f t="shared" si="187"/>
        <v>1</v>
      </c>
      <c r="AB330" s="18">
        <f t="shared" si="188"/>
        <v>1</v>
      </c>
    </row>
    <row r="331" spans="1:30" x14ac:dyDescent="0.35">
      <c r="A331" s="7">
        <v>46054</v>
      </c>
      <c r="B331" s="5">
        <v>4952.82</v>
      </c>
      <c r="C331">
        <v>15413.93</v>
      </c>
      <c r="D331" s="6">
        <f t="shared" si="168"/>
        <v>20366.75</v>
      </c>
      <c r="E331" s="19">
        <f t="shared" si="169"/>
        <v>231.22408963585431</v>
      </c>
      <c r="F331" s="14">
        <f t="shared" si="170"/>
        <v>503.72320261437909</v>
      </c>
      <c r="G331" s="20">
        <f t="shared" si="171"/>
        <v>734.94729225023343</v>
      </c>
      <c r="H331" s="17">
        <f t="shared" si="172"/>
        <v>0.31461315943882351</v>
      </c>
      <c r="I331" s="17">
        <f t="shared" si="173"/>
        <v>0.68538684056117649</v>
      </c>
      <c r="J331" s="18">
        <f t="shared" si="174"/>
        <v>1</v>
      </c>
      <c r="K331" s="5">
        <v>261.82</v>
      </c>
      <c r="L331">
        <v>7516.76</v>
      </c>
      <c r="M331" s="6">
        <f t="shared" si="175"/>
        <v>7778.58</v>
      </c>
      <c r="N331" s="13">
        <f t="shared" si="176"/>
        <v>13.209889001009081</v>
      </c>
      <c r="O331" s="14">
        <f t="shared" si="177"/>
        <v>265.516072059343</v>
      </c>
      <c r="P331" s="15">
        <f t="shared" si="178"/>
        <v>278.72596106035206</v>
      </c>
      <c r="Q331" s="16">
        <f t="shared" si="179"/>
        <v>4.7393823491557595E-2</v>
      </c>
      <c r="R331" s="17">
        <f t="shared" si="180"/>
        <v>0.95260617650844248</v>
      </c>
      <c r="S331" s="18">
        <f t="shared" si="181"/>
        <v>1</v>
      </c>
      <c r="T331">
        <v>0</v>
      </c>
      <c r="U331">
        <v>6055.74</v>
      </c>
      <c r="V331" s="6">
        <f t="shared" si="182"/>
        <v>6055.74</v>
      </c>
      <c r="W331" s="13">
        <f t="shared" si="183"/>
        <v>0</v>
      </c>
      <c r="X331" s="14">
        <f t="shared" si="184"/>
        <v>430.09517045454544</v>
      </c>
      <c r="Y331" s="15">
        <f t="shared" si="185"/>
        <v>430.09517045454544</v>
      </c>
      <c r="Z331" s="17">
        <f t="shared" si="186"/>
        <v>0</v>
      </c>
      <c r="AA331" s="17">
        <f t="shared" si="187"/>
        <v>1</v>
      </c>
      <c r="AB331" s="18">
        <f t="shared" si="188"/>
        <v>1</v>
      </c>
      <c r="AD331" s="1"/>
    </row>
    <row r="332" spans="1:30" x14ac:dyDescent="0.35">
      <c r="A332" s="8">
        <v>46082</v>
      </c>
      <c r="B332" s="11">
        <v>5484.32</v>
      </c>
      <c r="C332" s="9">
        <v>17825.62</v>
      </c>
      <c r="D332" s="10">
        <f t="shared" si="168"/>
        <v>23309.94</v>
      </c>
      <c r="E332" s="41">
        <f t="shared" si="169"/>
        <v>256.03734827264236</v>
      </c>
      <c r="F332" s="36">
        <f t="shared" si="170"/>
        <v>582.53660130718947</v>
      </c>
      <c r="G332" s="42">
        <f t="shared" si="171"/>
        <v>838.57394957983183</v>
      </c>
      <c r="H332" s="39">
        <f t="shared" si="172"/>
        <v>0.3053247103620737</v>
      </c>
      <c r="I332" s="39">
        <f t="shared" si="173"/>
        <v>0.69467528963792624</v>
      </c>
      <c r="J332" s="40">
        <f t="shared" si="174"/>
        <v>1</v>
      </c>
      <c r="K332" s="11">
        <v>257.76</v>
      </c>
      <c r="L332" s="9">
        <v>9686.1</v>
      </c>
      <c r="M332" s="10">
        <f t="shared" si="175"/>
        <v>9943.86</v>
      </c>
      <c r="N332" s="35">
        <f t="shared" si="176"/>
        <v>13.005045408678102</v>
      </c>
      <c r="O332" s="36">
        <f t="shared" si="177"/>
        <v>342.14411868597671</v>
      </c>
      <c r="P332" s="37">
        <f t="shared" si="178"/>
        <v>355.14916409465479</v>
      </c>
      <c r="Q332" s="38">
        <f t="shared" si="179"/>
        <v>3.6618544328635899E-2</v>
      </c>
      <c r="R332" s="39">
        <f t="shared" si="180"/>
        <v>0.96338145567136413</v>
      </c>
      <c r="S332" s="40">
        <f t="shared" si="181"/>
        <v>1</v>
      </c>
      <c r="T332" s="9">
        <v>0</v>
      </c>
      <c r="U332" s="9">
        <v>8013.32</v>
      </c>
      <c r="V332" s="10">
        <f t="shared" si="182"/>
        <v>8013.32</v>
      </c>
      <c r="W332" s="35">
        <f t="shared" si="183"/>
        <v>0</v>
      </c>
      <c r="X332" s="36">
        <f t="shared" si="184"/>
        <v>569.12784090909088</v>
      </c>
      <c r="Y332" s="37">
        <f t="shared" si="185"/>
        <v>569.12784090909088</v>
      </c>
      <c r="Z332" s="39">
        <f t="shared" si="186"/>
        <v>0</v>
      </c>
      <c r="AA332" s="39">
        <f t="shared" si="187"/>
        <v>1</v>
      </c>
      <c r="AB332" s="40">
        <f t="shared" si="188"/>
        <v>1</v>
      </c>
    </row>
    <row r="333" spans="1:30" x14ac:dyDescent="0.35">
      <c r="A333" s="21"/>
      <c r="E333" s="22"/>
      <c r="F333" s="14"/>
      <c r="G333" s="22"/>
      <c r="H333" s="17"/>
      <c r="I333" s="17"/>
      <c r="J333" s="17"/>
    </row>
    <row r="334" spans="1:30" x14ac:dyDescent="0.35">
      <c r="A334" s="1"/>
      <c r="E334" s="22"/>
      <c r="F334" s="14"/>
      <c r="G334" s="22"/>
      <c r="H334" s="17"/>
      <c r="I334" s="17"/>
      <c r="J334" s="17"/>
    </row>
    <row r="336" spans="1:30" x14ac:dyDescent="0.35">
      <c r="A336" s="1"/>
      <c r="B336" s="45"/>
      <c r="C336" s="45"/>
      <c r="D336" s="45"/>
      <c r="E336" s="45"/>
      <c r="F336" s="45"/>
      <c r="G336" s="45"/>
      <c r="H336" s="45"/>
      <c r="I336" s="45"/>
      <c r="J336" s="45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</row>
    <row r="337" spans="1:28" x14ac:dyDescent="0.35">
      <c r="A337" s="1"/>
      <c r="B337" s="45"/>
      <c r="C337" s="45"/>
      <c r="D337" s="45"/>
      <c r="E337" s="45"/>
      <c r="F337" s="45"/>
      <c r="G337" s="45"/>
      <c r="H337" s="45"/>
      <c r="I337" s="45"/>
      <c r="J337" s="45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</row>
    <row r="338" spans="1:28" x14ac:dyDescent="0.35">
      <c r="A338" s="1"/>
      <c r="B338" s="45"/>
      <c r="C338" s="45"/>
      <c r="D338" s="45"/>
      <c r="E338" s="45"/>
      <c r="F338" s="45"/>
      <c r="G338" s="45"/>
      <c r="H338" s="45"/>
      <c r="I338" s="45"/>
      <c r="J338" s="45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</row>
    <row r="339" spans="1:28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1:28" x14ac:dyDescent="0.35">
      <c r="A340" s="21"/>
      <c r="E340" s="22"/>
      <c r="F340" s="14"/>
      <c r="G340" s="22"/>
      <c r="H340" s="17"/>
      <c r="I340" s="17"/>
      <c r="J340" s="17"/>
    </row>
    <row r="341" spans="1:28" x14ac:dyDescent="0.35">
      <c r="A341" s="21"/>
      <c r="E341" s="22"/>
      <c r="F341" s="14"/>
      <c r="G341" s="22"/>
      <c r="H341" s="17"/>
      <c r="I341" s="17"/>
      <c r="J341" s="17"/>
    </row>
    <row r="342" spans="1:28" x14ac:dyDescent="0.35">
      <c r="A342" s="21"/>
      <c r="E342" s="22"/>
      <c r="F342" s="14"/>
      <c r="G342" s="22"/>
      <c r="H342" s="17"/>
      <c r="I342" s="17"/>
      <c r="J342" s="17"/>
    </row>
    <row r="343" spans="1:28" x14ac:dyDescent="0.35">
      <c r="A343" s="21"/>
      <c r="E343" s="22"/>
      <c r="F343" s="14"/>
      <c r="G343" s="22"/>
      <c r="H343" s="17"/>
      <c r="I343" s="17"/>
      <c r="J343" s="17"/>
    </row>
    <row r="344" spans="1:28" x14ac:dyDescent="0.35">
      <c r="A344" s="21"/>
      <c r="E344" s="22"/>
      <c r="F344" s="14"/>
      <c r="G344" s="22"/>
      <c r="H344" s="17"/>
      <c r="I344" s="17"/>
      <c r="J344" s="17"/>
    </row>
    <row r="345" spans="1:28" x14ac:dyDescent="0.35">
      <c r="A345" s="21"/>
      <c r="E345" s="22"/>
      <c r="F345" s="14"/>
      <c r="G345" s="22"/>
      <c r="H345" s="17"/>
      <c r="I345" s="17"/>
      <c r="J345" s="17"/>
    </row>
    <row r="346" spans="1:28" x14ac:dyDescent="0.35">
      <c r="A346" s="21"/>
      <c r="E346" s="22"/>
      <c r="F346" s="14"/>
      <c r="G346" s="22"/>
      <c r="H346" s="17"/>
      <c r="I346" s="17"/>
      <c r="J346" s="17"/>
    </row>
    <row r="347" spans="1:28" x14ac:dyDescent="0.35">
      <c r="A347" s="21"/>
      <c r="E347" s="22"/>
      <c r="F347" s="14"/>
      <c r="G347" s="22"/>
      <c r="H347" s="17"/>
      <c r="I347" s="17"/>
      <c r="J347" s="17"/>
    </row>
    <row r="348" spans="1:28" x14ac:dyDescent="0.35">
      <c r="A348" s="21"/>
      <c r="E348" s="22"/>
      <c r="F348" s="14"/>
      <c r="G348" s="22"/>
      <c r="H348" s="17"/>
      <c r="I348" s="17"/>
      <c r="J348" s="17"/>
    </row>
    <row r="349" spans="1:28" x14ac:dyDescent="0.35">
      <c r="A349" s="21"/>
      <c r="E349" s="22"/>
      <c r="F349" s="14"/>
      <c r="G349" s="22"/>
      <c r="H349" s="17"/>
      <c r="I349" s="17"/>
      <c r="J349" s="17"/>
    </row>
    <row r="350" spans="1:28" x14ac:dyDescent="0.35">
      <c r="A350" s="21"/>
      <c r="E350" s="22"/>
      <c r="F350" s="14"/>
      <c r="G350" s="22"/>
      <c r="H350" s="17"/>
      <c r="I350" s="17"/>
      <c r="J350" s="17"/>
    </row>
    <row r="351" spans="1:28" x14ac:dyDescent="0.35">
      <c r="A351" s="21"/>
      <c r="E351" s="22"/>
      <c r="F351" s="14"/>
      <c r="G351" s="22"/>
      <c r="H351" s="17"/>
      <c r="I351" s="17"/>
      <c r="J351" s="17"/>
    </row>
    <row r="352" spans="1:28" x14ac:dyDescent="0.35">
      <c r="A352" s="21"/>
      <c r="E352" s="22"/>
      <c r="F352" s="14"/>
      <c r="G352" s="22"/>
      <c r="H352" s="17"/>
      <c r="I352" s="17"/>
      <c r="J352" s="17"/>
    </row>
    <row r="353" spans="1:10" x14ac:dyDescent="0.35">
      <c r="A353" s="21"/>
      <c r="E353" s="22"/>
      <c r="F353" s="14"/>
      <c r="G353" s="22"/>
      <c r="H353" s="17"/>
      <c r="I353" s="17"/>
      <c r="J353" s="17"/>
    </row>
    <row r="354" spans="1:10" x14ac:dyDescent="0.35">
      <c r="A354" s="21"/>
      <c r="E354" s="22"/>
      <c r="F354" s="14"/>
      <c r="G354" s="22"/>
      <c r="H354" s="17"/>
      <c r="I354" s="17"/>
      <c r="J354" s="17"/>
    </row>
    <row r="355" spans="1:10" x14ac:dyDescent="0.35">
      <c r="A355" s="21"/>
      <c r="E355" s="22"/>
      <c r="F355" s="14"/>
      <c r="G355" s="22"/>
      <c r="H355" s="17"/>
      <c r="I355" s="17"/>
      <c r="J355" s="17"/>
    </row>
    <row r="356" spans="1:10" x14ac:dyDescent="0.35">
      <c r="A356" s="21"/>
      <c r="E356" s="22"/>
      <c r="F356" s="14"/>
      <c r="G356" s="22"/>
      <c r="H356" s="17"/>
      <c r="I356" s="17"/>
      <c r="J356" s="17"/>
    </row>
    <row r="357" spans="1:10" x14ac:dyDescent="0.35">
      <c r="A357" s="21"/>
      <c r="E357" s="22"/>
      <c r="F357" s="14"/>
      <c r="G357" s="22"/>
      <c r="H357" s="17"/>
      <c r="I357" s="17"/>
      <c r="J357" s="17"/>
    </row>
    <row r="358" spans="1:10" x14ac:dyDescent="0.35">
      <c r="A358" s="21"/>
      <c r="E358" s="22"/>
      <c r="F358" s="14"/>
      <c r="G358" s="22"/>
      <c r="H358" s="17"/>
      <c r="I358" s="17"/>
      <c r="J358" s="17"/>
    </row>
    <row r="359" spans="1:10" x14ac:dyDescent="0.35">
      <c r="A359" s="21"/>
      <c r="E359" s="22"/>
      <c r="F359" s="14"/>
      <c r="G359" s="22"/>
      <c r="H359" s="17"/>
      <c r="I359" s="17"/>
      <c r="J359" s="17"/>
    </row>
    <row r="360" spans="1:10" x14ac:dyDescent="0.35">
      <c r="A360" s="21"/>
      <c r="E360" s="22"/>
      <c r="F360" s="14"/>
      <c r="G360" s="22"/>
      <c r="H360" s="17"/>
      <c r="I360" s="17"/>
      <c r="J360" s="17"/>
    </row>
    <row r="361" spans="1:10" x14ac:dyDescent="0.35">
      <c r="A361" s="21"/>
      <c r="E361" s="22"/>
      <c r="F361" s="14"/>
      <c r="G361" s="22"/>
      <c r="H361" s="17"/>
      <c r="I361" s="17"/>
      <c r="J361" s="17"/>
    </row>
    <row r="362" spans="1:10" x14ac:dyDescent="0.35">
      <c r="A362" s="21"/>
      <c r="E362" s="22"/>
      <c r="F362" s="14"/>
      <c r="G362" s="22"/>
      <c r="H362" s="17"/>
      <c r="I362" s="17"/>
      <c r="J362" s="17"/>
    </row>
    <row r="363" spans="1:10" x14ac:dyDescent="0.35">
      <c r="A363" s="21"/>
      <c r="E363" s="22"/>
      <c r="F363" s="14"/>
      <c r="G363" s="22"/>
      <c r="H363" s="17"/>
      <c r="I363" s="17"/>
      <c r="J363" s="17"/>
    </row>
    <row r="364" spans="1:10" x14ac:dyDescent="0.35">
      <c r="A364" s="21"/>
      <c r="E364" s="22"/>
      <c r="F364" s="14"/>
      <c r="G364" s="22"/>
      <c r="H364" s="17"/>
      <c r="I364" s="17"/>
      <c r="J364" s="17"/>
    </row>
    <row r="365" spans="1:10" x14ac:dyDescent="0.35">
      <c r="A365" s="21"/>
      <c r="E365" s="22"/>
      <c r="F365" s="14"/>
      <c r="G365" s="22"/>
      <c r="H365" s="17"/>
      <c r="I365" s="17"/>
      <c r="J365" s="17"/>
    </row>
    <row r="366" spans="1:10" x14ac:dyDescent="0.35">
      <c r="A366" s="21"/>
      <c r="E366" s="22"/>
      <c r="F366" s="14"/>
      <c r="G366" s="22"/>
      <c r="H366" s="17"/>
      <c r="I366" s="17"/>
      <c r="J366" s="17"/>
    </row>
    <row r="367" spans="1:10" x14ac:dyDescent="0.35">
      <c r="A367" s="21"/>
      <c r="E367" s="22"/>
      <c r="F367" s="14"/>
      <c r="G367" s="22"/>
      <c r="H367" s="17"/>
      <c r="I367" s="17"/>
      <c r="J367" s="17"/>
    </row>
    <row r="368" spans="1:10" x14ac:dyDescent="0.35">
      <c r="A368" s="21"/>
      <c r="E368" s="22"/>
      <c r="F368" s="14"/>
      <c r="G368" s="22"/>
      <c r="H368" s="17"/>
      <c r="I368" s="17"/>
      <c r="J368" s="17"/>
    </row>
    <row r="369" spans="1:10" x14ac:dyDescent="0.35">
      <c r="A369" s="21"/>
      <c r="E369" s="22"/>
      <c r="F369" s="14"/>
      <c r="G369" s="22"/>
      <c r="H369" s="17"/>
      <c r="I369" s="17"/>
      <c r="J369" s="17"/>
    </row>
    <row r="370" spans="1:10" x14ac:dyDescent="0.35">
      <c r="A370" s="21"/>
      <c r="E370" s="22"/>
      <c r="F370" s="14"/>
      <c r="G370" s="22"/>
      <c r="H370" s="17"/>
      <c r="I370" s="17"/>
      <c r="J370" s="17"/>
    </row>
  </sheetData>
  <mergeCells count="130">
    <mergeCell ref="B10:AB10"/>
    <mergeCell ref="B298:AB298"/>
    <mergeCell ref="B262:AB262"/>
    <mergeCell ref="B226:AB226"/>
    <mergeCell ref="B190:AB190"/>
    <mergeCell ref="B154:AB154"/>
    <mergeCell ref="B118:AB118"/>
    <mergeCell ref="K299:S299"/>
    <mergeCell ref="T299:AB299"/>
    <mergeCell ref="K227:S227"/>
    <mergeCell ref="T227:AB227"/>
    <mergeCell ref="K228:M228"/>
    <mergeCell ref="N228:P228"/>
    <mergeCell ref="Q228:S228"/>
    <mergeCell ref="T228:V228"/>
    <mergeCell ref="W228:Y228"/>
    <mergeCell ref="Z228:AB228"/>
    <mergeCell ref="T191:AB191"/>
    <mergeCell ref="K192:M192"/>
    <mergeCell ref="N192:P192"/>
    <mergeCell ref="Q192:S192"/>
    <mergeCell ref="T192:V192"/>
    <mergeCell ref="W192:Y192"/>
    <mergeCell ref="Z192:AB192"/>
    <mergeCell ref="K300:M300"/>
    <mergeCell ref="N300:P300"/>
    <mergeCell ref="Q300:S300"/>
    <mergeCell ref="T300:V300"/>
    <mergeCell ref="W300:Y300"/>
    <mergeCell ref="Z300:AB300"/>
    <mergeCell ref="K263:S263"/>
    <mergeCell ref="T263:AB263"/>
    <mergeCell ref="K264:M264"/>
    <mergeCell ref="N264:P264"/>
    <mergeCell ref="Q264:S264"/>
    <mergeCell ref="T264:V264"/>
    <mergeCell ref="W264:Y264"/>
    <mergeCell ref="Z264:AB264"/>
    <mergeCell ref="T155:AB155"/>
    <mergeCell ref="K156:M156"/>
    <mergeCell ref="N156:P156"/>
    <mergeCell ref="Q156:S156"/>
    <mergeCell ref="T156:V156"/>
    <mergeCell ref="W156:Y156"/>
    <mergeCell ref="Z156:AB156"/>
    <mergeCell ref="Z84:AB84"/>
    <mergeCell ref="K119:S119"/>
    <mergeCell ref="T119:AB119"/>
    <mergeCell ref="K120:M120"/>
    <mergeCell ref="N120:P120"/>
    <mergeCell ref="Q120:S120"/>
    <mergeCell ref="T120:V120"/>
    <mergeCell ref="W120:Y120"/>
    <mergeCell ref="Z120:AB120"/>
    <mergeCell ref="T12:V12"/>
    <mergeCell ref="W12:Y12"/>
    <mergeCell ref="Z12:AB12"/>
    <mergeCell ref="K83:S83"/>
    <mergeCell ref="T83:AB83"/>
    <mergeCell ref="K84:M84"/>
    <mergeCell ref="N84:P84"/>
    <mergeCell ref="Q84:S84"/>
    <mergeCell ref="T84:V84"/>
    <mergeCell ref="W84:Y84"/>
    <mergeCell ref="T47:AB47"/>
    <mergeCell ref="T48:V48"/>
    <mergeCell ref="W48:Y48"/>
    <mergeCell ref="Z48:AB48"/>
    <mergeCell ref="B46:AB46"/>
    <mergeCell ref="B12:D12"/>
    <mergeCell ref="E12:G12"/>
    <mergeCell ref="H12:J12"/>
    <mergeCell ref="B82:AB82"/>
    <mergeCell ref="K11:S11"/>
    <mergeCell ref="T11:AB11"/>
    <mergeCell ref="K12:M12"/>
    <mergeCell ref="N12:P12"/>
    <mergeCell ref="Q12:S12"/>
    <mergeCell ref="B299:J299"/>
    <mergeCell ref="B300:D300"/>
    <mergeCell ref="E300:G300"/>
    <mergeCell ref="H300:J300"/>
    <mergeCell ref="K47:S47"/>
    <mergeCell ref="K48:M48"/>
    <mergeCell ref="N48:P48"/>
    <mergeCell ref="Q48:S48"/>
    <mergeCell ref="K155:S155"/>
    <mergeCell ref="K191:S191"/>
    <mergeCell ref="B227:J227"/>
    <mergeCell ref="B228:D228"/>
    <mergeCell ref="E228:G228"/>
    <mergeCell ref="H228:J228"/>
    <mergeCell ref="B263:J263"/>
    <mergeCell ref="B264:D264"/>
    <mergeCell ref="E264:G264"/>
    <mergeCell ref="H264:J264"/>
    <mergeCell ref="B155:J155"/>
    <mergeCell ref="B11:J11"/>
    <mergeCell ref="B47:J47"/>
    <mergeCell ref="B48:D48"/>
    <mergeCell ref="E48:G48"/>
    <mergeCell ref="H48:J48"/>
    <mergeCell ref="B336:AB336"/>
    <mergeCell ref="B337:J337"/>
    <mergeCell ref="K337:S337"/>
    <mergeCell ref="T337:AB337"/>
    <mergeCell ref="B156:D156"/>
    <mergeCell ref="E156:G156"/>
    <mergeCell ref="H156:J156"/>
    <mergeCell ref="B191:J191"/>
    <mergeCell ref="B192:D192"/>
    <mergeCell ref="E192:G192"/>
    <mergeCell ref="H192:J192"/>
    <mergeCell ref="B83:J83"/>
    <mergeCell ref="B84:D84"/>
    <mergeCell ref="E84:G84"/>
    <mergeCell ref="H84:J84"/>
    <mergeCell ref="B119:J119"/>
    <mergeCell ref="B120:D120"/>
    <mergeCell ref="E120:G120"/>
    <mergeCell ref="H120:J120"/>
    <mergeCell ref="B338:D338"/>
    <mergeCell ref="E338:G338"/>
    <mergeCell ref="H338:J338"/>
    <mergeCell ref="K338:M338"/>
    <mergeCell ref="N338:P338"/>
    <mergeCell ref="Q338:S338"/>
    <mergeCell ref="T338:V338"/>
    <mergeCell ref="W338:Y338"/>
    <mergeCell ref="Z338:AB33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57A98-F39E-48CF-8F3D-9167FFEF6FBD}">
  <dimension ref="A1:J280"/>
  <sheetViews>
    <sheetView zoomScaleNormal="100" workbookViewId="0">
      <selection activeCell="H13" sqref="A13:H13"/>
    </sheetView>
  </sheetViews>
  <sheetFormatPr defaultRowHeight="14.5" x14ac:dyDescent="0.35"/>
  <cols>
    <col min="1" max="1" width="12.453125" bestFit="1" customWidth="1"/>
    <col min="2" max="2" width="10.81640625" bestFit="1" customWidth="1"/>
    <col min="4" max="4" width="11.453125" bestFit="1" customWidth="1"/>
    <col min="6" max="6" width="12.453125" style="17" bestFit="1" customWidth="1"/>
    <col min="7" max="7" width="10.26953125" style="14" customWidth="1"/>
  </cols>
  <sheetData>
    <row r="1" spans="1:10" x14ac:dyDescent="0.3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24" t="s">
        <v>42</v>
      </c>
      <c r="G1" s="23" t="s">
        <v>53</v>
      </c>
      <c r="H1" s="1" t="s">
        <v>43</v>
      </c>
      <c r="J1" s="1" t="s">
        <v>51</v>
      </c>
    </row>
    <row r="2" spans="1:10" x14ac:dyDescent="0.35">
      <c r="A2" t="s">
        <v>33</v>
      </c>
      <c r="B2" s="21">
        <v>45170</v>
      </c>
      <c r="C2">
        <v>1</v>
      </c>
      <c r="D2">
        <v>0</v>
      </c>
      <c r="E2">
        <v>0</v>
      </c>
      <c r="F2" s="17">
        <v>8.8989783784174742E-2</v>
      </c>
      <c r="G2" s="14">
        <v>0</v>
      </c>
      <c r="H2" s="17">
        <v>2.8938999999999999E-2</v>
      </c>
      <c r="J2" s="14">
        <f>(0.529+4.573)/(2*0.135)</f>
        <v>18.896296296296295</v>
      </c>
    </row>
    <row r="3" spans="1:10" x14ac:dyDescent="0.35">
      <c r="A3" t="s">
        <v>33</v>
      </c>
      <c r="B3" s="21">
        <v>45200</v>
      </c>
      <c r="C3">
        <v>2</v>
      </c>
      <c r="D3">
        <v>0</v>
      </c>
      <c r="E3">
        <v>0</v>
      </c>
      <c r="F3" s="17">
        <v>8.6622241345982801E-2</v>
      </c>
      <c r="G3" s="14">
        <v>0</v>
      </c>
      <c r="H3" s="17">
        <v>3.4229999999999997E-2</v>
      </c>
    </row>
    <row r="4" spans="1:10" x14ac:dyDescent="0.35">
      <c r="A4" t="s">
        <v>33</v>
      </c>
      <c r="B4" s="21">
        <v>45231</v>
      </c>
      <c r="C4">
        <v>3</v>
      </c>
      <c r="D4">
        <v>0</v>
      </c>
      <c r="E4">
        <v>0</v>
      </c>
      <c r="F4" s="17">
        <v>7.9049575580698264E-2</v>
      </c>
      <c r="G4" s="14">
        <v>0</v>
      </c>
      <c r="H4" s="17">
        <v>3.9521000000000001E-2</v>
      </c>
    </row>
    <row r="5" spans="1:10" x14ac:dyDescent="0.35">
      <c r="A5" t="s">
        <v>33</v>
      </c>
      <c r="B5" s="21">
        <v>45261</v>
      </c>
      <c r="C5">
        <v>4</v>
      </c>
      <c r="D5">
        <v>0</v>
      </c>
      <c r="E5">
        <v>0</v>
      </c>
      <c r="F5" s="17">
        <v>9.1611456167269414E-2</v>
      </c>
      <c r="G5" s="14">
        <v>0</v>
      </c>
      <c r="H5" s="17">
        <v>4.4810999999999997E-2</v>
      </c>
    </row>
    <row r="6" spans="1:10" x14ac:dyDescent="0.35">
      <c r="A6" t="s">
        <v>33</v>
      </c>
      <c r="B6" s="21">
        <v>45292</v>
      </c>
      <c r="C6">
        <v>5</v>
      </c>
      <c r="D6">
        <v>0</v>
      </c>
      <c r="E6">
        <v>0</v>
      </c>
      <c r="F6" s="17">
        <v>9.6532301357569655E-2</v>
      </c>
      <c r="G6" s="14">
        <v>0</v>
      </c>
      <c r="H6" s="17">
        <v>5.0102000000000001E-2</v>
      </c>
    </row>
    <row r="7" spans="1:10" x14ac:dyDescent="0.35">
      <c r="A7" t="s">
        <v>33</v>
      </c>
      <c r="B7" s="21">
        <v>45323</v>
      </c>
      <c r="C7">
        <v>6</v>
      </c>
      <c r="D7">
        <v>0</v>
      </c>
      <c r="E7">
        <v>0</v>
      </c>
      <c r="F7" s="17">
        <v>8.9718119528121199E-2</v>
      </c>
      <c r="G7" s="14">
        <v>0</v>
      </c>
      <c r="H7" s="17">
        <v>5.5392999999999998E-2</v>
      </c>
    </row>
    <row r="8" spans="1:10" x14ac:dyDescent="0.35">
      <c r="A8" t="s">
        <v>33</v>
      </c>
      <c r="B8" s="21">
        <v>45352</v>
      </c>
      <c r="C8">
        <v>7</v>
      </c>
      <c r="D8">
        <v>0</v>
      </c>
      <c r="E8">
        <v>0</v>
      </c>
      <c r="F8" s="17">
        <v>8.8547539276808723E-2</v>
      </c>
      <c r="G8" s="14">
        <v>0</v>
      </c>
      <c r="H8" s="17">
        <v>6.0684000000000002E-2</v>
      </c>
    </row>
    <row r="9" spans="1:10" x14ac:dyDescent="0.35">
      <c r="A9" t="s">
        <v>33</v>
      </c>
      <c r="B9" s="21">
        <v>45383</v>
      </c>
      <c r="C9">
        <v>8</v>
      </c>
      <c r="D9">
        <v>0</v>
      </c>
      <c r="E9">
        <v>0</v>
      </c>
      <c r="F9" s="17">
        <v>9.2894226682970538E-2</v>
      </c>
      <c r="G9" s="14">
        <v>0</v>
      </c>
      <c r="H9" s="17">
        <v>6.5975000000000006E-2</v>
      </c>
    </row>
    <row r="10" spans="1:10" x14ac:dyDescent="0.35">
      <c r="A10" t="s">
        <v>33</v>
      </c>
      <c r="B10" s="21">
        <v>45413</v>
      </c>
      <c r="C10">
        <v>9</v>
      </c>
      <c r="D10">
        <v>0</v>
      </c>
      <c r="E10">
        <v>0</v>
      </c>
      <c r="F10" s="17">
        <v>0.1072279032118589</v>
      </c>
      <c r="G10" s="14">
        <v>0</v>
      </c>
      <c r="H10" s="17">
        <v>7.1265999999999996E-2</v>
      </c>
    </row>
    <row r="11" spans="1:10" x14ac:dyDescent="0.35">
      <c r="A11" t="s">
        <v>33</v>
      </c>
      <c r="B11" s="21">
        <v>45444</v>
      </c>
      <c r="C11">
        <v>10</v>
      </c>
      <c r="D11">
        <v>0</v>
      </c>
      <c r="E11">
        <v>0</v>
      </c>
      <c r="F11" s="17">
        <v>0.14332941484885597</v>
      </c>
      <c r="G11" s="14">
        <v>0</v>
      </c>
      <c r="H11" s="17">
        <v>7.6555999999999999E-2</v>
      </c>
    </row>
    <row r="12" spans="1:10" x14ac:dyDescent="0.35">
      <c r="A12" t="s">
        <v>33</v>
      </c>
      <c r="B12" s="21">
        <v>45474</v>
      </c>
      <c r="C12">
        <v>11</v>
      </c>
      <c r="D12">
        <v>0</v>
      </c>
      <c r="E12">
        <v>0</v>
      </c>
      <c r="F12" s="17">
        <v>0.215470199277075</v>
      </c>
      <c r="G12" s="14">
        <v>0</v>
      </c>
      <c r="H12" s="17">
        <v>8.1847000000000003E-2</v>
      </c>
    </row>
    <row r="13" spans="1:10" x14ac:dyDescent="0.35">
      <c r="A13" t="s">
        <v>33</v>
      </c>
      <c r="B13" s="21">
        <v>45505</v>
      </c>
      <c r="C13">
        <v>12</v>
      </c>
      <c r="D13">
        <v>0</v>
      </c>
      <c r="E13">
        <v>0</v>
      </c>
      <c r="F13" s="17">
        <v>0.2401304328824862</v>
      </c>
      <c r="G13" s="14">
        <v>0</v>
      </c>
      <c r="H13" s="17">
        <v>8.7137999999999993E-2</v>
      </c>
    </row>
    <row r="14" spans="1:10" x14ac:dyDescent="0.35">
      <c r="A14" t="s">
        <v>33</v>
      </c>
      <c r="B14" s="21">
        <v>45536</v>
      </c>
      <c r="C14">
        <v>13</v>
      </c>
      <c r="D14">
        <v>1</v>
      </c>
      <c r="E14">
        <v>0</v>
      </c>
      <c r="F14" s="17">
        <v>0.28369583153312367</v>
      </c>
      <c r="G14" s="14">
        <v>0</v>
      </c>
      <c r="H14" s="17">
        <v>0.106723</v>
      </c>
    </row>
    <row r="15" spans="1:10" x14ac:dyDescent="0.35">
      <c r="A15" t="s">
        <v>33</v>
      </c>
      <c r="B15" s="21">
        <v>45566</v>
      </c>
      <c r="C15">
        <v>14</v>
      </c>
      <c r="D15">
        <v>1</v>
      </c>
      <c r="E15">
        <v>1</v>
      </c>
      <c r="F15" s="17">
        <v>0.31021902825174608</v>
      </c>
      <c r="G15" s="14">
        <v>1</v>
      </c>
      <c r="H15" s="17">
        <v>0.15639500000000001</v>
      </c>
    </row>
    <row r="16" spans="1:10" x14ac:dyDescent="0.35">
      <c r="A16" t="s">
        <v>33</v>
      </c>
      <c r="B16" s="21">
        <v>45597</v>
      </c>
      <c r="C16">
        <v>15</v>
      </c>
      <c r="D16">
        <v>1</v>
      </c>
      <c r="E16">
        <v>2</v>
      </c>
      <c r="F16" s="17">
        <v>0.34344637094675012</v>
      </c>
      <c r="G16" s="14">
        <v>4</v>
      </c>
      <c r="H16" s="17">
        <v>0.203372</v>
      </c>
    </row>
    <row r="17" spans="1:8" x14ac:dyDescent="0.35">
      <c r="A17" t="s">
        <v>33</v>
      </c>
      <c r="B17" s="21">
        <v>45627</v>
      </c>
      <c r="C17">
        <v>16</v>
      </c>
      <c r="D17">
        <v>1</v>
      </c>
      <c r="E17">
        <v>3</v>
      </c>
      <c r="F17" s="17">
        <v>0.36042737695346749</v>
      </c>
      <c r="G17" s="14">
        <v>9</v>
      </c>
      <c r="H17" s="17">
        <v>0.24765400000000001</v>
      </c>
    </row>
    <row r="18" spans="1:8" x14ac:dyDescent="0.35">
      <c r="A18" t="s">
        <v>33</v>
      </c>
      <c r="B18" s="21">
        <v>45658</v>
      </c>
      <c r="C18">
        <v>17</v>
      </c>
      <c r="D18">
        <v>1</v>
      </c>
      <c r="E18">
        <v>4</v>
      </c>
      <c r="F18" s="17">
        <v>0.40424127267338994</v>
      </c>
      <c r="G18" s="14">
        <v>16</v>
      </c>
      <c r="H18" s="17">
        <v>0.28924</v>
      </c>
    </row>
    <row r="19" spans="1:8" x14ac:dyDescent="0.35">
      <c r="A19" t="s">
        <v>33</v>
      </c>
      <c r="B19" s="21">
        <v>45689</v>
      </c>
      <c r="C19">
        <v>18</v>
      </c>
      <c r="D19">
        <v>1</v>
      </c>
      <c r="E19">
        <v>5</v>
      </c>
      <c r="F19" s="17">
        <v>0.49084189446264948</v>
      </c>
      <c r="G19" s="14">
        <v>25</v>
      </c>
      <c r="H19" s="17">
        <v>0.32812999999999998</v>
      </c>
    </row>
    <row r="20" spans="1:8" x14ac:dyDescent="0.35">
      <c r="A20" t="s">
        <v>33</v>
      </c>
      <c r="B20" s="21">
        <v>45717</v>
      </c>
      <c r="C20">
        <v>19</v>
      </c>
      <c r="D20">
        <v>1</v>
      </c>
      <c r="E20">
        <v>6</v>
      </c>
      <c r="F20" s="17">
        <v>0.58209649904549854</v>
      </c>
      <c r="G20" s="14">
        <v>36</v>
      </c>
      <c r="H20" s="17">
        <v>0.36432399999999998</v>
      </c>
    </row>
    <row r="21" spans="1:8" x14ac:dyDescent="0.35">
      <c r="A21" t="s">
        <v>33</v>
      </c>
      <c r="B21" s="21">
        <v>45748</v>
      </c>
      <c r="C21">
        <v>20</v>
      </c>
      <c r="D21">
        <v>1</v>
      </c>
      <c r="E21">
        <v>7</v>
      </c>
      <c r="F21" s="17">
        <v>0.68272113644217725</v>
      </c>
      <c r="G21" s="14">
        <v>49</v>
      </c>
      <c r="H21" s="17">
        <v>0.39782299999999998</v>
      </c>
    </row>
    <row r="22" spans="1:8" x14ac:dyDescent="0.35">
      <c r="A22" t="s">
        <v>33</v>
      </c>
      <c r="B22" s="21">
        <v>45778</v>
      </c>
      <c r="C22">
        <v>21</v>
      </c>
      <c r="D22">
        <v>1</v>
      </c>
      <c r="E22">
        <v>8</v>
      </c>
      <c r="F22" s="17">
        <v>0.67775500572815373</v>
      </c>
      <c r="G22" s="14">
        <v>64</v>
      </c>
      <c r="H22" s="17">
        <v>0.42862600000000001</v>
      </c>
    </row>
    <row r="23" spans="1:8" x14ac:dyDescent="0.35">
      <c r="A23" t="s">
        <v>33</v>
      </c>
      <c r="B23" s="21">
        <v>45809</v>
      </c>
      <c r="C23">
        <v>22</v>
      </c>
      <c r="D23">
        <v>1</v>
      </c>
      <c r="E23">
        <v>9</v>
      </c>
      <c r="F23" s="17">
        <v>0.68165563088972037</v>
      </c>
      <c r="G23" s="14">
        <v>81</v>
      </c>
      <c r="H23" s="17">
        <v>0.456733</v>
      </c>
    </row>
    <row r="24" spans="1:8" x14ac:dyDescent="0.35">
      <c r="A24" t="s">
        <v>33</v>
      </c>
      <c r="B24" s="21">
        <v>45839</v>
      </c>
      <c r="C24">
        <v>23</v>
      </c>
      <c r="D24">
        <v>1</v>
      </c>
      <c r="E24">
        <v>10</v>
      </c>
      <c r="F24" s="17">
        <v>0.68631100841479298</v>
      </c>
      <c r="G24" s="14">
        <v>100</v>
      </c>
      <c r="H24" s="17">
        <v>0.48214499999999999</v>
      </c>
    </row>
    <row r="25" spans="1:8" x14ac:dyDescent="0.35">
      <c r="A25" t="s">
        <v>33</v>
      </c>
      <c r="B25" s="21">
        <v>45870</v>
      </c>
      <c r="C25">
        <v>24</v>
      </c>
      <c r="D25">
        <v>1</v>
      </c>
      <c r="E25">
        <v>11</v>
      </c>
      <c r="F25" s="17">
        <v>0.68598037324327787</v>
      </c>
      <c r="G25" s="14">
        <v>121</v>
      </c>
      <c r="H25" s="17">
        <v>0.504861</v>
      </c>
    </row>
    <row r="26" spans="1:8" x14ac:dyDescent="0.35">
      <c r="A26" t="s">
        <v>33</v>
      </c>
      <c r="B26" s="21">
        <v>45901</v>
      </c>
      <c r="C26">
        <v>25</v>
      </c>
      <c r="D26">
        <v>1</v>
      </c>
      <c r="E26">
        <v>12</v>
      </c>
      <c r="F26" s="17">
        <v>0.68845787508020906</v>
      </c>
      <c r="G26" s="14">
        <v>144</v>
      </c>
      <c r="H26" s="17">
        <v>0.52488100000000004</v>
      </c>
    </row>
    <row r="27" spans="1:8" x14ac:dyDescent="0.35">
      <c r="A27" t="s">
        <v>33</v>
      </c>
      <c r="B27" s="21">
        <v>45931</v>
      </c>
      <c r="C27">
        <v>26</v>
      </c>
      <c r="D27">
        <v>1</v>
      </c>
      <c r="E27">
        <v>13</v>
      </c>
      <c r="F27" s="17">
        <v>0.68391380560793669</v>
      </c>
      <c r="G27" s="14">
        <v>169</v>
      </c>
      <c r="H27" s="17">
        <v>0.54220599999999997</v>
      </c>
    </row>
    <row r="28" spans="1:8" x14ac:dyDescent="0.35">
      <c r="A28" t="s">
        <v>33</v>
      </c>
      <c r="B28" s="21">
        <v>45962</v>
      </c>
      <c r="C28">
        <v>27</v>
      </c>
      <c r="D28">
        <v>1</v>
      </c>
      <c r="E28">
        <v>14</v>
      </c>
      <c r="F28" s="17">
        <v>0.72054210310884503</v>
      </c>
      <c r="G28" s="14">
        <v>196</v>
      </c>
      <c r="H28" s="17">
        <v>0.55683400000000005</v>
      </c>
    </row>
    <row r="29" spans="1:8" x14ac:dyDescent="0.35">
      <c r="A29" t="s">
        <v>33</v>
      </c>
      <c r="B29" s="21">
        <v>45992</v>
      </c>
      <c r="C29">
        <v>28</v>
      </c>
      <c r="D29">
        <v>1</v>
      </c>
      <c r="E29">
        <v>15</v>
      </c>
      <c r="F29" s="17">
        <v>0.72936313621939741</v>
      </c>
      <c r="G29" s="14">
        <v>225</v>
      </c>
      <c r="H29" s="17">
        <v>0.56876800000000005</v>
      </c>
    </row>
    <row r="30" spans="1:8" x14ac:dyDescent="0.35">
      <c r="A30" t="s">
        <v>33</v>
      </c>
      <c r="B30" s="21">
        <v>46023</v>
      </c>
      <c r="C30">
        <v>29</v>
      </c>
      <c r="D30">
        <v>1</v>
      </c>
      <c r="E30">
        <v>16</v>
      </c>
      <c r="F30" s="17">
        <v>0.72969960332667305</v>
      </c>
      <c r="G30" s="14">
        <v>256</v>
      </c>
      <c r="H30" s="17">
        <v>0.57800499999999999</v>
      </c>
    </row>
    <row r="31" spans="1:8" x14ac:dyDescent="0.35">
      <c r="A31" t="s">
        <v>33</v>
      </c>
      <c r="B31" s="21">
        <v>46054</v>
      </c>
      <c r="C31">
        <v>30</v>
      </c>
      <c r="D31">
        <v>1</v>
      </c>
      <c r="E31">
        <v>17</v>
      </c>
      <c r="F31" s="17">
        <v>0.73692829659553472</v>
      </c>
      <c r="G31" s="14">
        <v>289</v>
      </c>
      <c r="H31" s="17">
        <v>0.58454700000000004</v>
      </c>
    </row>
    <row r="32" spans="1:8" x14ac:dyDescent="0.35">
      <c r="A32" t="s">
        <v>33</v>
      </c>
      <c r="B32" s="21">
        <v>46082</v>
      </c>
      <c r="C32">
        <v>31</v>
      </c>
      <c r="D32">
        <v>1</v>
      </c>
      <c r="E32">
        <v>18</v>
      </c>
      <c r="F32" s="17">
        <v>0.7476285763689744</v>
      </c>
      <c r="G32" s="14">
        <v>324</v>
      </c>
      <c r="H32" s="17">
        <v>0.58839300000000005</v>
      </c>
    </row>
    <row r="33" spans="1:7" x14ac:dyDescent="0.35">
      <c r="A33" t="s">
        <v>34</v>
      </c>
      <c r="B33" s="21">
        <v>45170</v>
      </c>
      <c r="C33">
        <v>1</v>
      </c>
      <c r="D33">
        <v>0</v>
      </c>
      <c r="E33">
        <v>0</v>
      </c>
      <c r="F33" s="17">
        <v>3.2746083609413619E-2</v>
      </c>
      <c r="G33" s="14">
        <v>0</v>
      </c>
    </row>
    <row r="34" spans="1:7" x14ac:dyDescent="0.35">
      <c r="A34" t="s">
        <v>34</v>
      </c>
      <c r="B34" s="21">
        <v>45200</v>
      </c>
      <c r="C34">
        <v>2</v>
      </c>
      <c r="D34">
        <v>0</v>
      </c>
      <c r="E34">
        <v>0</v>
      </c>
      <c r="F34" s="17">
        <v>2.2206457100175731E-2</v>
      </c>
      <c r="G34" s="14">
        <v>0</v>
      </c>
    </row>
    <row r="35" spans="1:7" x14ac:dyDescent="0.35">
      <c r="A35" t="s">
        <v>34</v>
      </c>
      <c r="B35" s="21">
        <v>45231</v>
      </c>
      <c r="C35">
        <v>3</v>
      </c>
      <c r="D35">
        <v>0</v>
      </c>
      <c r="E35">
        <v>0</v>
      </c>
      <c r="F35" s="17">
        <v>2.2828538848242465E-2</v>
      </c>
      <c r="G35" s="14">
        <v>0</v>
      </c>
    </row>
    <row r="36" spans="1:7" x14ac:dyDescent="0.35">
      <c r="A36" t="s">
        <v>34</v>
      </c>
      <c r="B36" s="21">
        <v>45261</v>
      </c>
      <c r="C36">
        <v>4</v>
      </c>
      <c r="D36">
        <v>0</v>
      </c>
      <c r="E36">
        <v>0</v>
      </c>
      <c r="F36" s="17">
        <v>2.3466219183826402E-2</v>
      </c>
      <c r="G36" s="14">
        <v>0</v>
      </c>
    </row>
    <row r="37" spans="1:7" x14ac:dyDescent="0.35">
      <c r="A37" t="s">
        <v>34</v>
      </c>
      <c r="B37" s="21">
        <v>45292</v>
      </c>
      <c r="C37">
        <v>5</v>
      </c>
      <c r="D37">
        <v>0</v>
      </c>
      <c r="E37">
        <v>0</v>
      </c>
      <c r="F37" s="17">
        <v>1.8924641261712689E-2</v>
      </c>
      <c r="G37" s="14">
        <v>0</v>
      </c>
    </row>
    <row r="38" spans="1:7" x14ac:dyDescent="0.35">
      <c r="A38" t="s">
        <v>34</v>
      </c>
      <c r="B38" s="21">
        <v>45323</v>
      </c>
      <c r="C38">
        <v>6</v>
      </c>
      <c r="D38">
        <v>0</v>
      </c>
      <c r="E38">
        <v>0</v>
      </c>
      <c r="F38" s="17">
        <v>2.516982546604862E-2</v>
      </c>
      <c r="G38" s="14">
        <v>0</v>
      </c>
    </row>
    <row r="39" spans="1:7" x14ac:dyDescent="0.35">
      <c r="A39" t="s">
        <v>34</v>
      </c>
      <c r="B39" s="21">
        <v>45352</v>
      </c>
      <c r="C39">
        <v>7</v>
      </c>
      <c r="D39">
        <v>0</v>
      </c>
      <c r="E39">
        <v>0</v>
      </c>
      <c r="F39" s="17">
        <v>2.257448810005374E-2</v>
      </c>
      <c r="G39" s="14">
        <v>0</v>
      </c>
    </row>
    <row r="40" spans="1:7" x14ac:dyDescent="0.35">
      <c r="A40" t="s">
        <v>34</v>
      </c>
      <c r="B40" s="21">
        <v>45383</v>
      </c>
      <c r="C40">
        <v>8</v>
      </c>
      <c r="D40">
        <v>0</v>
      </c>
      <c r="E40">
        <v>0</v>
      </c>
      <c r="F40" s="17">
        <v>1.8718198464954997E-2</v>
      </c>
      <c r="G40" s="14">
        <v>0</v>
      </c>
    </row>
    <row r="41" spans="1:7" x14ac:dyDescent="0.35">
      <c r="A41" t="s">
        <v>34</v>
      </c>
      <c r="B41" s="21">
        <v>45413</v>
      </c>
      <c r="C41">
        <v>9</v>
      </c>
      <c r="D41">
        <v>0</v>
      </c>
      <c r="E41">
        <v>0</v>
      </c>
      <c r="F41" s="17">
        <v>2.2858154644002638E-2</v>
      </c>
      <c r="G41" s="14">
        <v>0</v>
      </c>
    </row>
    <row r="42" spans="1:7" x14ac:dyDescent="0.35">
      <c r="A42" t="s">
        <v>34</v>
      </c>
      <c r="B42" s="21">
        <v>45444</v>
      </c>
      <c r="C42">
        <v>10</v>
      </c>
      <c r="D42">
        <v>0</v>
      </c>
      <c r="E42">
        <v>0</v>
      </c>
      <c r="F42" s="17">
        <v>1.5185324018534176E-2</v>
      </c>
      <c r="G42" s="14">
        <v>0</v>
      </c>
    </row>
    <row r="43" spans="1:7" x14ac:dyDescent="0.35">
      <c r="A43" t="s">
        <v>34</v>
      </c>
      <c r="B43" s="21">
        <v>45474</v>
      </c>
      <c r="C43">
        <v>11</v>
      </c>
      <c r="D43">
        <v>0</v>
      </c>
      <c r="E43">
        <v>0</v>
      </c>
      <c r="F43" s="17">
        <v>4.1753605993244881E-2</v>
      </c>
      <c r="G43" s="14">
        <v>0</v>
      </c>
    </row>
    <row r="44" spans="1:7" x14ac:dyDescent="0.35">
      <c r="A44" t="s">
        <v>34</v>
      </c>
      <c r="B44" s="21">
        <v>45505</v>
      </c>
      <c r="C44">
        <v>12</v>
      </c>
      <c r="D44">
        <v>0</v>
      </c>
      <c r="E44">
        <v>0</v>
      </c>
      <c r="F44" s="17">
        <v>4.8396796517312358E-2</v>
      </c>
      <c r="G44" s="14">
        <v>0</v>
      </c>
    </row>
    <row r="45" spans="1:7" x14ac:dyDescent="0.35">
      <c r="A45" t="s">
        <v>34</v>
      </c>
      <c r="B45" s="21">
        <v>45536</v>
      </c>
      <c r="C45">
        <v>13</v>
      </c>
      <c r="D45">
        <v>1</v>
      </c>
      <c r="E45">
        <v>0</v>
      </c>
      <c r="F45" s="17">
        <v>6.7086059109168095E-2</v>
      </c>
      <c r="G45" s="14">
        <v>0</v>
      </c>
    </row>
    <row r="46" spans="1:7" x14ac:dyDescent="0.35">
      <c r="A46" t="s">
        <v>34</v>
      </c>
      <c r="B46" s="21">
        <v>45566</v>
      </c>
      <c r="C46">
        <v>14</v>
      </c>
      <c r="D46">
        <v>1</v>
      </c>
      <c r="E46">
        <v>1</v>
      </c>
      <c r="F46" s="17">
        <v>7.2892148192492401E-2</v>
      </c>
      <c r="G46" s="14">
        <v>1</v>
      </c>
    </row>
    <row r="47" spans="1:7" x14ac:dyDescent="0.35">
      <c r="A47" t="s">
        <v>34</v>
      </c>
      <c r="B47" s="21">
        <v>45597</v>
      </c>
      <c r="C47">
        <v>15</v>
      </c>
      <c r="D47">
        <v>1</v>
      </c>
      <c r="E47">
        <v>2</v>
      </c>
      <c r="F47" s="17">
        <v>6.3241518839115093E-2</v>
      </c>
      <c r="G47" s="14">
        <v>4</v>
      </c>
    </row>
    <row r="48" spans="1:7" x14ac:dyDescent="0.35">
      <c r="A48" t="s">
        <v>34</v>
      </c>
      <c r="B48" s="21">
        <v>45627</v>
      </c>
      <c r="C48">
        <v>16</v>
      </c>
      <c r="D48">
        <v>1</v>
      </c>
      <c r="E48">
        <v>3</v>
      </c>
      <c r="F48" s="17">
        <v>0.10498290842577022</v>
      </c>
      <c r="G48" s="14">
        <v>9</v>
      </c>
    </row>
    <row r="49" spans="1:7" x14ac:dyDescent="0.35">
      <c r="A49" t="s">
        <v>34</v>
      </c>
      <c r="B49" s="21">
        <v>45658</v>
      </c>
      <c r="C49">
        <v>17</v>
      </c>
      <c r="D49">
        <v>1</v>
      </c>
      <c r="E49">
        <v>4</v>
      </c>
      <c r="F49" s="17">
        <v>0.10396400524923448</v>
      </c>
      <c r="G49" s="14">
        <v>16</v>
      </c>
    </row>
    <row r="50" spans="1:7" x14ac:dyDescent="0.35">
      <c r="A50" t="s">
        <v>34</v>
      </c>
      <c r="B50" s="21">
        <v>45689</v>
      </c>
      <c r="C50">
        <v>18</v>
      </c>
      <c r="D50">
        <v>1</v>
      </c>
      <c r="E50">
        <v>5</v>
      </c>
      <c r="F50" s="17">
        <v>0.22778771455302702</v>
      </c>
      <c r="G50" s="14">
        <v>25</v>
      </c>
    </row>
    <row r="51" spans="1:7" x14ac:dyDescent="0.35">
      <c r="A51" t="s">
        <v>34</v>
      </c>
      <c r="B51" s="21">
        <v>45717</v>
      </c>
      <c r="C51">
        <v>19</v>
      </c>
      <c r="D51">
        <v>1</v>
      </c>
      <c r="E51">
        <v>6</v>
      </c>
      <c r="F51" s="17">
        <v>0.29106905955048756</v>
      </c>
      <c r="G51" s="14">
        <v>36</v>
      </c>
    </row>
    <row r="52" spans="1:7" x14ac:dyDescent="0.35">
      <c r="A52" t="s">
        <v>34</v>
      </c>
      <c r="B52" s="21">
        <v>45748</v>
      </c>
      <c r="C52">
        <v>20</v>
      </c>
      <c r="D52">
        <v>1</v>
      </c>
      <c r="E52">
        <v>7</v>
      </c>
      <c r="F52" s="17">
        <v>0.39941336439582398</v>
      </c>
      <c r="G52" s="14">
        <v>49</v>
      </c>
    </row>
    <row r="53" spans="1:7" x14ac:dyDescent="0.35">
      <c r="A53" t="s">
        <v>34</v>
      </c>
      <c r="B53" s="21">
        <v>45778</v>
      </c>
      <c r="C53">
        <v>21</v>
      </c>
      <c r="D53">
        <v>1</v>
      </c>
      <c r="E53">
        <v>8</v>
      </c>
      <c r="F53" s="17">
        <v>0.53508351537683074</v>
      </c>
      <c r="G53" s="14">
        <v>64</v>
      </c>
    </row>
    <row r="54" spans="1:7" x14ac:dyDescent="0.35">
      <c r="A54" t="s">
        <v>34</v>
      </c>
      <c r="B54" s="21">
        <v>45809</v>
      </c>
      <c r="C54">
        <v>22</v>
      </c>
      <c r="D54">
        <v>1</v>
      </c>
      <c r="E54">
        <v>9</v>
      </c>
      <c r="F54" s="17">
        <v>0.59609610646508038</v>
      </c>
      <c r="G54" s="14">
        <v>81</v>
      </c>
    </row>
    <row r="55" spans="1:7" x14ac:dyDescent="0.35">
      <c r="A55" t="s">
        <v>34</v>
      </c>
      <c r="B55" s="21">
        <v>45839</v>
      </c>
      <c r="C55">
        <v>23</v>
      </c>
      <c r="D55">
        <v>1</v>
      </c>
      <c r="E55">
        <v>10</v>
      </c>
      <c r="F55" s="17">
        <v>0.67961092222336539</v>
      </c>
      <c r="G55" s="14">
        <v>100</v>
      </c>
    </row>
    <row r="56" spans="1:7" x14ac:dyDescent="0.35">
      <c r="A56" t="s">
        <v>34</v>
      </c>
      <c r="B56" s="21">
        <v>45870</v>
      </c>
      <c r="C56">
        <v>24</v>
      </c>
      <c r="D56">
        <v>1</v>
      </c>
      <c r="E56">
        <v>11</v>
      </c>
      <c r="F56" s="17">
        <v>0.66587960687194647</v>
      </c>
      <c r="G56" s="14">
        <v>121</v>
      </c>
    </row>
    <row r="57" spans="1:7" x14ac:dyDescent="0.35">
      <c r="A57" t="s">
        <v>34</v>
      </c>
      <c r="B57" s="21">
        <v>45901</v>
      </c>
      <c r="C57">
        <v>25</v>
      </c>
      <c r="D57">
        <v>1</v>
      </c>
      <c r="E57">
        <v>12</v>
      </c>
      <c r="F57" s="17">
        <v>0.6979440880810146</v>
      </c>
      <c r="G57" s="14">
        <v>144</v>
      </c>
    </row>
    <row r="58" spans="1:7" x14ac:dyDescent="0.35">
      <c r="A58" t="s">
        <v>34</v>
      </c>
      <c r="B58" s="21">
        <v>45931</v>
      </c>
      <c r="C58">
        <v>26</v>
      </c>
      <c r="D58">
        <v>1</v>
      </c>
      <c r="E58">
        <v>13</v>
      </c>
      <c r="F58" s="17">
        <v>0.62761376424138815</v>
      </c>
      <c r="G58" s="14">
        <v>169</v>
      </c>
    </row>
    <row r="59" spans="1:7" x14ac:dyDescent="0.35">
      <c r="A59" t="s">
        <v>34</v>
      </c>
      <c r="B59" s="21">
        <v>45962</v>
      </c>
      <c r="C59">
        <v>27</v>
      </c>
      <c r="D59">
        <v>1</v>
      </c>
      <c r="E59">
        <v>14</v>
      </c>
      <c r="F59" s="17">
        <v>0.644521114895799</v>
      </c>
      <c r="G59" s="14">
        <v>196</v>
      </c>
    </row>
    <row r="60" spans="1:7" x14ac:dyDescent="0.35">
      <c r="A60" t="s">
        <v>34</v>
      </c>
      <c r="B60" s="21">
        <v>45992</v>
      </c>
      <c r="C60">
        <v>28</v>
      </c>
      <c r="D60">
        <v>1</v>
      </c>
      <c r="E60">
        <v>15</v>
      </c>
      <c r="F60" s="17">
        <v>0.70538467690837015</v>
      </c>
      <c r="G60" s="14">
        <v>225</v>
      </c>
    </row>
    <row r="61" spans="1:7" x14ac:dyDescent="0.35">
      <c r="A61" t="s">
        <v>34</v>
      </c>
      <c r="B61" s="21">
        <v>46023</v>
      </c>
      <c r="C61">
        <v>29</v>
      </c>
      <c r="D61">
        <v>1</v>
      </c>
      <c r="E61">
        <v>16</v>
      </c>
      <c r="F61" s="17">
        <v>0.70690187326384757</v>
      </c>
      <c r="G61" s="14">
        <v>256</v>
      </c>
    </row>
    <row r="62" spans="1:7" x14ac:dyDescent="0.35">
      <c r="A62" t="s">
        <v>34</v>
      </c>
      <c r="B62" s="21">
        <v>46054</v>
      </c>
      <c r="C62">
        <v>30</v>
      </c>
      <c r="D62">
        <v>1</v>
      </c>
      <c r="E62">
        <v>17</v>
      </c>
      <c r="F62" s="17">
        <v>0.67492013236679471</v>
      </c>
      <c r="G62" s="14">
        <v>289</v>
      </c>
    </row>
    <row r="63" spans="1:7" x14ac:dyDescent="0.35">
      <c r="A63" t="s">
        <v>34</v>
      </c>
      <c r="B63" s="21">
        <v>46082</v>
      </c>
      <c r="C63">
        <v>31</v>
      </c>
      <c r="D63">
        <v>1</v>
      </c>
      <c r="E63">
        <v>18</v>
      </c>
      <c r="F63" s="17">
        <v>0.71519179727243243</v>
      </c>
      <c r="G63" s="14">
        <v>324</v>
      </c>
    </row>
    <row r="64" spans="1:7" x14ac:dyDescent="0.35">
      <c r="A64" t="s">
        <v>35</v>
      </c>
      <c r="B64" s="21">
        <v>45170</v>
      </c>
      <c r="C64">
        <v>1</v>
      </c>
      <c r="D64">
        <v>0</v>
      </c>
      <c r="E64">
        <v>0</v>
      </c>
      <c r="F64" s="17">
        <v>2.3748507348420312E-2</v>
      </c>
      <c r="G64" s="14">
        <v>0</v>
      </c>
    </row>
    <row r="65" spans="1:7" x14ac:dyDescent="0.35">
      <c r="A65" t="s">
        <v>35</v>
      </c>
      <c r="B65" s="21">
        <v>45200</v>
      </c>
      <c r="C65">
        <v>2</v>
      </c>
      <c r="D65">
        <v>0</v>
      </c>
      <c r="E65">
        <v>0</v>
      </c>
      <c r="F65" s="17">
        <v>1.7458876361892365E-2</v>
      </c>
      <c r="G65" s="14">
        <v>0</v>
      </c>
    </row>
    <row r="66" spans="1:7" x14ac:dyDescent="0.35">
      <c r="A66" t="s">
        <v>35</v>
      </c>
      <c r="B66" s="21">
        <v>45231</v>
      </c>
      <c r="C66">
        <v>3</v>
      </c>
      <c r="D66">
        <v>0</v>
      </c>
      <c r="E66">
        <v>0</v>
      </c>
      <c r="F66" s="17">
        <v>2.3533009055905611E-2</v>
      </c>
      <c r="G66" s="14">
        <v>0</v>
      </c>
    </row>
    <row r="67" spans="1:7" x14ac:dyDescent="0.35">
      <c r="A67" t="s">
        <v>35</v>
      </c>
      <c r="B67" s="21">
        <v>45261</v>
      </c>
      <c r="C67">
        <v>4</v>
      </c>
      <c r="D67">
        <v>0</v>
      </c>
      <c r="E67">
        <v>0</v>
      </c>
      <c r="F67" s="17">
        <v>2.5112784235070618E-2</v>
      </c>
      <c r="G67" s="14">
        <v>0</v>
      </c>
    </row>
    <row r="68" spans="1:7" x14ac:dyDescent="0.35">
      <c r="A68" t="s">
        <v>35</v>
      </c>
      <c r="B68" s="21">
        <v>45292</v>
      </c>
      <c r="C68">
        <v>5</v>
      </c>
      <c r="D68">
        <v>0</v>
      </c>
      <c r="E68">
        <v>0</v>
      </c>
      <c r="F68" s="17">
        <v>2.445693981556913E-2</v>
      </c>
      <c r="G68" s="14">
        <v>0</v>
      </c>
    </row>
    <row r="69" spans="1:7" x14ac:dyDescent="0.35">
      <c r="A69" t="s">
        <v>35</v>
      </c>
      <c r="B69" s="21">
        <v>45323</v>
      </c>
      <c r="C69">
        <v>6</v>
      </c>
      <c r="D69">
        <v>0</v>
      </c>
      <c r="E69">
        <v>0</v>
      </c>
      <c r="F69" s="17">
        <v>2.2622974618716176E-2</v>
      </c>
      <c r="G69" s="14">
        <v>0</v>
      </c>
    </row>
    <row r="70" spans="1:7" x14ac:dyDescent="0.35">
      <c r="A70" t="s">
        <v>35</v>
      </c>
      <c r="B70" s="21">
        <v>45352</v>
      </c>
      <c r="C70">
        <v>7</v>
      </c>
      <c r="D70">
        <v>0</v>
      </c>
      <c r="E70">
        <v>0</v>
      </c>
      <c r="F70" s="17">
        <v>4.3694064692849047E-2</v>
      </c>
      <c r="G70" s="14">
        <v>0</v>
      </c>
    </row>
    <row r="71" spans="1:7" x14ac:dyDescent="0.35">
      <c r="A71" t="s">
        <v>35</v>
      </c>
      <c r="B71" s="21">
        <v>45383</v>
      </c>
      <c r="C71">
        <v>8</v>
      </c>
      <c r="D71">
        <v>0</v>
      </c>
      <c r="E71">
        <v>0</v>
      </c>
      <c r="F71" s="17">
        <v>3.513431410840602E-2</v>
      </c>
      <c r="G71" s="14">
        <v>0</v>
      </c>
    </row>
    <row r="72" spans="1:7" x14ac:dyDescent="0.35">
      <c r="A72" t="s">
        <v>35</v>
      </c>
      <c r="B72" s="21">
        <v>45413</v>
      </c>
      <c r="C72">
        <v>9</v>
      </c>
      <c r="D72">
        <v>0</v>
      </c>
      <c r="E72">
        <v>0</v>
      </c>
      <c r="F72" s="17">
        <v>4.9416194134962448E-2</v>
      </c>
      <c r="G72" s="14">
        <v>0</v>
      </c>
    </row>
    <row r="73" spans="1:7" x14ac:dyDescent="0.35">
      <c r="A73" t="s">
        <v>35</v>
      </c>
      <c r="B73" s="21">
        <v>45444</v>
      </c>
      <c r="C73">
        <v>10</v>
      </c>
      <c r="D73">
        <v>0</v>
      </c>
      <c r="E73">
        <v>0</v>
      </c>
      <c r="F73" s="17">
        <v>4.3420105683699736E-2</v>
      </c>
      <c r="G73" s="14">
        <v>0</v>
      </c>
    </row>
    <row r="74" spans="1:7" x14ac:dyDescent="0.35">
      <c r="A74" t="s">
        <v>35</v>
      </c>
      <c r="B74" s="21">
        <v>45474</v>
      </c>
      <c r="C74">
        <v>11</v>
      </c>
      <c r="D74">
        <v>0</v>
      </c>
      <c r="E74">
        <v>0</v>
      </c>
      <c r="F74" s="17">
        <v>0.10125330934947607</v>
      </c>
      <c r="G74" s="14">
        <v>0</v>
      </c>
    </row>
    <row r="75" spans="1:7" x14ac:dyDescent="0.35">
      <c r="A75" t="s">
        <v>35</v>
      </c>
      <c r="B75" s="21">
        <v>45505</v>
      </c>
      <c r="C75">
        <v>12</v>
      </c>
      <c r="D75">
        <v>0</v>
      </c>
      <c r="E75">
        <v>0</v>
      </c>
      <c r="F75" s="17">
        <v>0.20405713433948464</v>
      </c>
      <c r="G75" s="14">
        <v>0</v>
      </c>
    </row>
    <row r="76" spans="1:7" x14ac:dyDescent="0.35">
      <c r="A76" t="s">
        <v>35</v>
      </c>
      <c r="B76" s="21">
        <v>45536</v>
      </c>
      <c r="C76">
        <v>13</v>
      </c>
      <c r="D76">
        <v>1</v>
      </c>
      <c r="E76">
        <v>0</v>
      </c>
      <c r="F76" s="17">
        <v>0.25419499276187774</v>
      </c>
      <c r="G76" s="14">
        <v>0</v>
      </c>
    </row>
    <row r="77" spans="1:7" x14ac:dyDescent="0.35">
      <c r="A77" t="s">
        <v>35</v>
      </c>
      <c r="B77" s="21">
        <v>45566</v>
      </c>
      <c r="C77">
        <v>14</v>
      </c>
      <c r="D77">
        <v>1</v>
      </c>
      <c r="E77">
        <v>1</v>
      </c>
      <c r="F77" s="17">
        <v>0.39555149401701734</v>
      </c>
      <c r="G77" s="14">
        <v>1</v>
      </c>
    </row>
    <row r="78" spans="1:7" x14ac:dyDescent="0.35">
      <c r="A78" t="s">
        <v>35</v>
      </c>
      <c r="B78" s="21">
        <v>45597</v>
      </c>
      <c r="C78">
        <v>15</v>
      </c>
      <c r="D78">
        <v>1</v>
      </c>
      <c r="E78">
        <v>2</v>
      </c>
      <c r="F78" s="17">
        <v>0.52078429002322968</v>
      </c>
      <c r="G78" s="14">
        <v>4</v>
      </c>
    </row>
    <row r="79" spans="1:7" x14ac:dyDescent="0.35">
      <c r="A79" t="s">
        <v>35</v>
      </c>
      <c r="B79" s="21">
        <v>45627</v>
      </c>
      <c r="C79">
        <v>16</v>
      </c>
      <c r="D79">
        <v>1</v>
      </c>
      <c r="E79">
        <v>3</v>
      </c>
      <c r="F79" s="17">
        <v>0.54362302159941955</v>
      </c>
      <c r="G79" s="14">
        <v>9</v>
      </c>
    </row>
    <row r="80" spans="1:7" x14ac:dyDescent="0.35">
      <c r="A80" t="s">
        <v>35</v>
      </c>
      <c r="B80" s="21">
        <v>45658</v>
      </c>
      <c r="C80">
        <v>17</v>
      </c>
      <c r="D80">
        <v>1</v>
      </c>
      <c r="E80">
        <v>4</v>
      </c>
      <c r="F80" s="17">
        <v>0.52358005773457184</v>
      </c>
      <c r="G80" s="14">
        <v>16</v>
      </c>
    </row>
    <row r="81" spans="1:7" x14ac:dyDescent="0.35">
      <c r="A81" t="s">
        <v>35</v>
      </c>
      <c r="B81" s="21">
        <v>45689</v>
      </c>
      <c r="C81">
        <v>18</v>
      </c>
      <c r="D81">
        <v>1</v>
      </c>
      <c r="E81">
        <v>5</v>
      </c>
      <c r="F81" s="17">
        <v>0.55839527308661974</v>
      </c>
      <c r="G81" s="14">
        <v>25</v>
      </c>
    </row>
    <row r="82" spans="1:7" x14ac:dyDescent="0.35">
      <c r="A82" t="s">
        <v>35</v>
      </c>
      <c r="B82" s="21">
        <v>45717</v>
      </c>
      <c r="C82">
        <v>19</v>
      </c>
      <c r="D82">
        <v>1</v>
      </c>
      <c r="E82">
        <v>6</v>
      </c>
      <c r="F82" s="17">
        <v>0.51671948773214427</v>
      </c>
      <c r="G82" s="14">
        <v>36</v>
      </c>
    </row>
    <row r="83" spans="1:7" x14ac:dyDescent="0.35">
      <c r="A83" t="s">
        <v>35</v>
      </c>
      <c r="B83" s="21">
        <v>45748</v>
      </c>
      <c r="C83">
        <v>20</v>
      </c>
      <c r="D83">
        <v>1</v>
      </c>
      <c r="E83">
        <v>7</v>
      </c>
      <c r="F83" s="17">
        <v>0.54546864335644163</v>
      </c>
      <c r="G83" s="14">
        <v>49</v>
      </c>
    </row>
    <row r="84" spans="1:7" x14ac:dyDescent="0.35">
      <c r="A84" t="s">
        <v>35</v>
      </c>
      <c r="B84" s="21">
        <v>45778</v>
      </c>
      <c r="C84">
        <v>21</v>
      </c>
      <c r="D84">
        <v>1</v>
      </c>
      <c r="E84">
        <v>8</v>
      </c>
      <c r="F84" s="17">
        <v>0.57192782493504213</v>
      </c>
      <c r="G84" s="14">
        <v>64</v>
      </c>
    </row>
    <row r="85" spans="1:7" x14ac:dyDescent="0.35">
      <c r="A85" t="s">
        <v>35</v>
      </c>
      <c r="B85" s="21">
        <v>45809</v>
      </c>
      <c r="C85">
        <v>22</v>
      </c>
      <c r="D85">
        <v>1</v>
      </c>
      <c r="E85">
        <v>9</v>
      </c>
      <c r="F85" s="17">
        <v>0.62595491735937525</v>
      </c>
      <c r="G85" s="14">
        <v>81</v>
      </c>
    </row>
    <row r="86" spans="1:7" x14ac:dyDescent="0.35">
      <c r="A86" t="s">
        <v>35</v>
      </c>
      <c r="B86" s="21">
        <v>45839</v>
      </c>
      <c r="C86">
        <v>23</v>
      </c>
      <c r="D86">
        <v>1</v>
      </c>
      <c r="E86">
        <v>10</v>
      </c>
      <c r="F86" s="17">
        <v>0.69584219661212265</v>
      </c>
      <c r="G86" s="14">
        <v>100</v>
      </c>
    </row>
    <row r="87" spans="1:7" x14ac:dyDescent="0.35">
      <c r="A87" t="s">
        <v>35</v>
      </c>
      <c r="B87" s="21">
        <v>45870</v>
      </c>
      <c r="C87">
        <v>24</v>
      </c>
      <c r="D87">
        <v>1</v>
      </c>
      <c r="E87">
        <v>11</v>
      </c>
      <c r="F87" s="17">
        <v>0.67259034028957998</v>
      </c>
      <c r="G87" s="14">
        <v>121</v>
      </c>
    </row>
    <row r="88" spans="1:7" x14ac:dyDescent="0.35">
      <c r="A88" t="s">
        <v>35</v>
      </c>
      <c r="B88" s="21">
        <v>45901</v>
      </c>
      <c r="C88">
        <v>25</v>
      </c>
      <c r="D88">
        <v>1</v>
      </c>
      <c r="E88">
        <v>12</v>
      </c>
      <c r="F88" s="17">
        <v>0.67466284186363767</v>
      </c>
      <c r="G88" s="14">
        <v>144</v>
      </c>
    </row>
    <row r="89" spans="1:7" x14ac:dyDescent="0.35">
      <c r="A89" t="s">
        <v>35</v>
      </c>
      <c r="B89" s="21">
        <v>45931</v>
      </c>
      <c r="C89">
        <v>26</v>
      </c>
      <c r="D89">
        <v>1</v>
      </c>
      <c r="E89">
        <v>13</v>
      </c>
      <c r="F89" s="17">
        <v>0.70853676210141214</v>
      </c>
      <c r="G89" s="14">
        <v>169</v>
      </c>
    </row>
    <row r="90" spans="1:7" x14ac:dyDescent="0.35">
      <c r="A90" t="s">
        <v>35</v>
      </c>
      <c r="B90" s="21">
        <v>45962</v>
      </c>
      <c r="C90">
        <v>27</v>
      </c>
      <c r="D90">
        <v>1</v>
      </c>
      <c r="E90">
        <v>14</v>
      </c>
      <c r="F90" s="17">
        <v>0.67093537884190635</v>
      </c>
      <c r="G90" s="14">
        <v>196</v>
      </c>
    </row>
    <row r="91" spans="1:7" x14ac:dyDescent="0.35">
      <c r="A91" t="s">
        <v>35</v>
      </c>
      <c r="B91" s="21">
        <v>45992</v>
      </c>
      <c r="C91">
        <v>28</v>
      </c>
      <c r="D91">
        <v>1</v>
      </c>
      <c r="E91">
        <v>15</v>
      </c>
      <c r="F91" s="17">
        <v>0.67414608311812485</v>
      </c>
      <c r="G91" s="14">
        <v>225</v>
      </c>
    </row>
    <row r="92" spans="1:7" x14ac:dyDescent="0.35">
      <c r="A92" t="s">
        <v>35</v>
      </c>
      <c r="B92" s="21">
        <v>46023</v>
      </c>
      <c r="C92">
        <v>29</v>
      </c>
      <c r="D92">
        <v>1</v>
      </c>
      <c r="E92">
        <v>16</v>
      </c>
      <c r="F92" s="17">
        <v>0.66832483823517319</v>
      </c>
      <c r="G92" s="14">
        <v>256</v>
      </c>
    </row>
    <row r="93" spans="1:7" x14ac:dyDescent="0.35">
      <c r="A93" t="s">
        <v>35</v>
      </c>
      <c r="B93" s="21">
        <v>46054</v>
      </c>
      <c r="C93">
        <v>30</v>
      </c>
      <c r="D93">
        <v>1</v>
      </c>
      <c r="E93">
        <v>17</v>
      </c>
      <c r="F93" s="17">
        <v>0.65732422475455432</v>
      </c>
      <c r="G93" s="14">
        <v>289</v>
      </c>
    </row>
    <row r="94" spans="1:7" x14ac:dyDescent="0.35">
      <c r="A94" t="s">
        <v>35</v>
      </c>
      <c r="B94" s="21">
        <v>46082</v>
      </c>
      <c r="C94">
        <v>31</v>
      </c>
      <c r="D94">
        <v>1</v>
      </c>
      <c r="E94">
        <v>18</v>
      </c>
      <c r="F94" s="17">
        <v>0.69467481420049548</v>
      </c>
      <c r="G94" s="14">
        <v>324</v>
      </c>
    </row>
    <row r="95" spans="1:7" x14ac:dyDescent="0.35">
      <c r="A95" t="s">
        <v>36</v>
      </c>
      <c r="B95" s="21">
        <v>45170</v>
      </c>
      <c r="C95">
        <v>1</v>
      </c>
      <c r="D95">
        <v>0</v>
      </c>
      <c r="E95">
        <v>0</v>
      </c>
      <c r="F95" s="17">
        <v>0</v>
      </c>
      <c r="G95" s="14">
        <v>0</v>
      </c>
    </row>
    <row r="96" spans="1:7" x14ac:dyDescent="0.35">
      <c r="A96" t="s">
        <v>36</v>
      </c>
      <c r="B96" s="21">
        <v>45200</v>
      </c>
      <c r="C96">
        <v>2</v>
      </c>
      <c r="D96">
        <v>0</v>
      </c>
      <c r="E96">
        <v>0</v>
      </c>
      <c r="F96" s="17">
        <v>6.7405909423712035E-4</v>
      </c>
      <c r="G96" s="14">
        <v>0</v>
      </c>
    </row>
    <row r="97" spans="1:7" x14ac:dyDescent="0.35">
      <c r="A97" t="s">
        <v>36</v>
      </c>
      <c r="B97" s="21">
        <v>45231</v>
      </c>
      <c r="C97">
        <v>3</v>
      </c>
      <c r="D97">
        <v>0</v>
      </c>
      <c r="E97">
        <v>0</v>
      </c>
      <c r="F97" s="17">
        <v>0</v>
      </c>
      <c r="G97" s="14">
        <v>0</v>
      </c>
    </row>
    <row r="98" spans="1:7" x14ac:dyDescent="0.35">
      <c r="A98" t="s">
        <v>36</v>
      </c>
      <c r="B98" s="21">
        <v>45261</v>
      </c>
      <c r="C98">
        <v>4</v>
      </c>
      <c r="D98">
        <v>0</v>
      </c>
      <c r="E98">
        <v>0</v>
      </c>
      <c r="F98" s="17">
        <v>6.5073894556005169E-4</v>
      </c>
      <c r="G98" s="14">
        <v>0</v>
      </c>
    </row>
    <row r="99" spans="1:7" x14ac:dyDescent="0.35">
      <c r="A99" t="s">
        <v>36</v>
      </c>
      <c r="B99" s="21">
        <v>45292</v>
      </c>
      <c r="C99">
        <v>5</v>
      </c>
      <c r="D99">
        <v>0</v>
      </c>
      <c r="E99">
        <v>0</v>
      </c>
      <c r="F99" s="17">
        <v>6.6449746622510692E-4</v>
      </c>
      <c r="G99" s="14">
        <v>0</v>
      </c>
    </row>
    <row r="100" spans="1:7" x14ac:dyDescent="0.35">
      <c r="A100" t="s">
        <v>36</v>
      </c>
      <c r="B100" s="21">
        <v>45323</v>
      </c>
      <c r="C100">
        <v>6</v>
      </c>
      <c r="D100">
        <v>0</v>
      </c>
      <c r="E100">
        <v>0</v>
      </c>
      <c r="F100" s="17">
        <v>6.6958437505635119E-4</v>
      </c>
      <c r="G100" s="14">
        <v>0</v>
      </c>
    </row>
    <row r="101" spans="1:7" x14ac:dyDescent="0.35">
      <c r="A101" t="s">
        <v>36</v>
      </c>
      <c r="B101" s="21">
        <v>45352</v>
      </c>
      <c r="C101">
        <v>7</v>
      </c>
      <c r="D101">
        <v>0</v>
      </c>
      <c r="E101">
        <v>0</v>
      </c>
      <c r="F101" s="17">
        <v>0</v>
      </c>
      <c r="G101" s="14">
        <v>0</v>
      </c>
    </row>
    <row r="102" spans="1:7" x14ac:dyDescent="0.35">
      <c r="A102" t="s">
        <v>36</v>
      </c>
      <c r="B102" s="21">
        <v>45383</v>
      </c>
      <c r="C102">
        <v>8</v>
      </c>
      <c r="D102">
        <v>0</v>
      </c>
      <c r="E102">
        <v>0</v>
      </c>
      <c r="F102" s="17">
        <v>4.9504653471070491E-3</v>
      </c>
      <c r="G102" s="14">
        <v>0</v>
      </c>
    </row>
    <row r="103" spans="1:7" x14ac:dyDescent="0.35">
      <c r="A103" t="s">
        <v>36</v>
      </c>
      <c r="B103" s="21">
        <v>45413</v>
      </c>
      <c r="C103">
        <v>9</v>
      </c>
      <c r="D103">
        <v>0</v>
      </c>
      <c r="E103">
        <v>0</v>
      </c>
      <c r="F103" s="17">
        <v>1.4698433405417287E-2</v>
      </c>
      <c r="G103" s="14">
        <v>0</v>
      </c>
    </row>
    <row r="104" spans="1:7" x14ac:dyDescent="0.35">
      <c r="A104" t="s">
        <v>36</v>
      </c>
      <c r="B104" s="21">
        <v>45444</v>
      </c>
      <c r="C104">
        <v>10</v>
      </c>
      <c r="D104">
        <v>0</v>
      </c>
      <c r="E104">
        <v>0</v>
      </c>
      <c r="F104" s="17">
        <v>2.5463249798714709E-2</v>
      </c>
      <c r="G104" s="14">
        <v>0</v>
      </c>
    </row>
    <row r="105" spans="1:7" x14ac:dyDescent="0.35">
      <c r="A105" t="s">
        <v>36</v>
      </c>
      <c r="B105" s="21">
        <v>45474</v>
      </c>
      <c r="C105">
        <v>11</v>
      </c>
      <c r="D105">
        <v>0</v>
      </c>
      <c r="E105">
        <v>0</v>
      </c>
      <c r="F105" s="17">
        <v>2.406668637061711E-2</v>
      </c>
      <c r="G105" s="14">
        <v>0</v>
      </c>
    </row>
    <row r="106" spans="1:7" x14ac:dyDescent="0.35">
      <c r="A106" t="s">
        <v>36</v>
      </c>
      <c r="B106" s="21">
        <v>45505</v>
      </c>
      <c r="C106">
        <v>12</v>
      </c>
      <c r="D106">
        <v>0</v>
      </c>
      <c r="E106">
        <v>0</v>
      </c>
      <c r="F106" s="17">
        <v>3.7947229815309833E-2</v>
      </c>
      <c r="G106" s="14">
        <v>0</v>
      </c>
    </row>
    <row r="107" spans="1:7" x14ac:dyDescent="0.35">
      <c r="A107" t="s">
        <v>36</v>
      </c>
      <c r="B107" s="21">
        <v>45536</v>
      </c>
      <c r="C107">
        <v>13</v>
      </c>
      <c r="D107">
        <v>1</v>
      </c>
      <c r="E107">
        <v>0</v>
      </c>
      <c r="F107" s="17">
        <v>5.6219063545990017E-2</v>
      </c>
      <c r="G107" s="14">
        <v>0</v>
      </c>
    </row>
    <row r="108" spans="1:7" x14ac:dyDescent="0.35">
      <c r="A108" t="s">
        <v>36</v>
      </c>
      <c r="B108" s="21">
        <v>45566</v>
      </c>
      <c r="C108">
        <v>14</v>
      </c>
      <c r="D108">
        <v>1</v>
      </c>
      <c r="E108">
        <v>1</v>
      </c>
      <c r="F108" s="17">
        <v>5.9111334673333439E-2</v>
      </c>
      <c r="G108" s="14">
        <v>1</v>
      </c>
    </row>
    <row r="109" spans="1:7" x14ac:dyDescent="0.35">
      <c r="A109" t="s">
        <v>36</v>
      </c>
      <c r="B109" s="21">
        <v>45597</v>
      </c>
      <c r="C109">
        <v>15</v>
      </c>
      <c r="D109">
        <v>1</v>
      </c>
      <c r="E109">
        <v>2</v>
      </c>
      <c r="F109" s="17">
        <v>6.7009119100208778E-2</v>
      </c>
      <c r="G109" s="14">
        <v>4</v>
      </c>
    </row>
    <row r="110" spans="1:7" x14ac:dyDescent="0.35">
      <c r="A110" t="s">
        <v>36</v>
      </c>
      <c r="B110" s="21">
        <v>45627</v>
      </c>
      <c r="C110">
        <v>16</v>
      </c>
      <c r="D110">
        <v>1</v>
      </c>
      <c r="E110">
        <v>3</v>
      </c>
      <c r="F110" s="17">
        <v>8.0285621489971329E-2</v>
      </c>
      <c r="G110" s="14">
        <v>9</v>
      </c>
    </row>
    <row r="111" spans="1:7" x14ac:dyDescent="0.35">
      <c r="A111" t="s">
        <v>36</v>
      </c>
      <c r="B111" s="21">
        <v>45658</v>
      </c>
      <c r="C111">
        <v>17</v>
      </c>
      <c r="D111">
        <v>1</v>
      </c>
      <c r="E111">
        <v>4</v>
      </c>
      <c r="F111" s="17">
        <v>0.12151607553930091</v>
      </c>
      <c r="G111" s="14">
        <v>16</v>
      </c>
    </row>
    <row r="112" spans="1:7" x14ac:dyDescent="0.35">
      <c r="A112" t="s">
        <v>36</v>
      </c>
      <c r="B112" s="21">
        <v>45689</v>
      </c>
      <c r="C112">
        <v>18</v>
      </c>
      <c r="D112">
        <v>1</v>
      </c>
      <c r="E112">
        <v>5</v>
      </c>
      <c r="F112" s="17">
        <v>0.1729942379075827</v>
      </c>
      <c r="G112" s="14">
        <v>25</v>
      </c>
    </row>
    <row r="113" spans="1:7" x14ac:dyDescent="0.35">
      <c r="A113" t="s">
        <v>36</v>
      </c>
      <c r="B113" s="21">
        <v>45717</v>
      </c>
      <c r="C113">
        <v>19</v>
      </c>
      <c r="D113">
        <v>1</v>
      </c>
      <c r="E113">
        <v>6</v>
      </c>
      <c r="F113" s="17">
        <v>0.20141151884386513</v>
      </c>
      <c r="G113" s="14">
        <v>36</v>
      </c>
    </row>
    <row r="114" spans="1:7" x14ac:dyDescent="0.35">
      <c r="A114" t="s">
        <v>36</v>
      </c>
      <c r="B114" s="21">
        <v>45748</v>
      </c>
      <c r="C114">
        <v>20</v>
      </c>
      <c r="D114">
        <v>1</v>
      </c>
      <c r="E114">
        <v>7</v>
      </c>
      <c r="F114" s="17">
        <v>0.24048147766678465</v>
      </c>
      <c r="G114" s="14">
        <v>49</v>
      </c>
    </row>
    <row r="115" spans="1:7" x14ac:dyDescent="0.35">
      <c r="A115" t="s">
        <v>36</v>
      </c>
      <c r="B115" s="21">
        <v>45778</v>
      </c>
      <c r="C115">
        <v>21</v>
      </c>
      <c r="D115">
        <v>1</v>
      </c>
      <c r="E115">
        <v>8</v>
      </c>
      <c r="F115" s="17">
        <v>0.26851570936525843</v>
      </c>
      <c r="G115" s="14">
        <v>64</v>
      </c>
    </row>
    <row r="116" spans="1:7" x14ac:dyDescent="0.35">
      <c r="A116" t="s">
        <v>36</v>
      </c>
      <c r="B116" s="21">
        <v>45809</v>
      </c>
      <c r="C116">
        <v>22</v>
      </c>
      <c r="D116">
        <v>1</v>
      </c>
      <c r="E116">
        <v>9</v>
      </c>
      <c r="F116" s="17">
        <v>0.27690542976447102</v>
      </c>
      <c r="G116" s="14">
        <v>81</v>
      </c>
    </row>
    <row r="117" spans="1:7" x14ac:dyDescent="0.35">
      <c r="A117" t="s">
        <v>36</v>
      </c>
      <c r="B117" s="21">
        <v>45839</v>
      </c>
      <c r="C117">
        <v>23</v>
      </c>
      <c r="D117">
        <v>1</v>
      </c>
      <c r="E117">
        <v>10</v>
      </c>
      <c r="F117" s="17">
        <v>0.28236069560644822</v>
      </c>
      <c r="G117" s="14">
        <v>100</v>
      </c>
    </row>
    <row r="118" spans="1:7" x14ac:dyDescent="0.35">
      <c r="A118" t="s">
        <v>36</v>
      </c>
      <c r="B118" s="21">
        <v>45870</v>
      </c>
      <c r="C118">
        <v>24</v>
      </c>
      <c r="D118">
        <v>1</v>
      </c>
      <c r="E118">
        <v>11</v>
      </c>
      <c r="F118" s="17">
        <v>0.2977790094812931</v>
      </c>
      <c r="G118" s="14">
        <v>121</v>
      </c>
    </row>
    <row r="119" spans="1:7" x14ac:dyDescent="0.35">
      <c r="A119" t="s">
        <v>36</v>
      </c>
      <c r="B119" s="21">
        <v>45901</v>
      </c>
      <c r="C119">
        <v>25</v>
      </c>
      <c r="D119">
        <v>1</v>
      </c>
      <c r="E119">
        <v>12</v>
      </c>
      <c r="F119" s="17">
        <v>0.31742271899329516</v>
      </c>
      <c r="G119" s="14">
        <v>144</v>
      </c>
    </row>
    <row r="120" spans="1:7" x14ac:dyDescent="0.35">
      <c r="A120" t="s">
        <v>36</v>
      </c>
      <c r="B120" s="21">
        <v>45931</v>
      </c>
      <c r="C120">
        <v>26</v>
      </c>
      <c r="D120">
        <v>1</v>
      </c>
      <c r="E120">
        <v>13</v>
      </c>
      <c r="F120" s="17">
        <v>0.37626346925558818</v>
      </c>
      <c r="G120" s="14">
        <v>169</v>
      </c>
    </row>
    <row r="121" spans="1:7" x14ac:dyDescent="0.35">
      <c r="A121" t="s">
        <v>36</v>
      </c>
      <c r="B121" s="21">
        <v>45962</v>
      </c>
      <c r="C121">
        <v>27</v>
      </c>
      <c r="D121">
        <v>1</v>
      </c>
      <c r="E121">
        <v>14</v>
      </c>
      <c r="F121" s="17">
        <v>0.443014674334678</v>
      </c>
      <c r="G121" s="14">
        <v>196</v>
      </c>
    </row>
    <row r="122" spans="1:7" x14ac:dyDescent="0.35">
      <c r="A122" t="s">
        <v>36</v>
      </c>
      <c r="B122" s="21">
        <v>45992</v>
      </c>
      <c r="C122">
        <v>28</v>
      </c>
      <c r="D122">
        <v>1</v>
      </c>
      <c r="E122">
        <v>15</v>
      </c>
      <c r="F122" s="17">
        <v>0.47356914479143669</v>
      </c>
      <c r="G122" s="14">
        <v>225</v>
      </c>
    </row>
    <row r="123" spans="1:7" x14ac:dyDescent="0.35">
      <c r="A123" t="s">
        <v>36</v>
      </c>
      <c r="B123" s="21">
        <v>46023</v>
      </c>
      <c r="C123">
        <v>29</v>
      </c>
      <c r="D123">
        <v>1</v>
      </c>
      <c r="E123">
        <v>16</v>
      </c>
      <c r="F123" s="17">
        <v>0.47134466863973501</v>
      </c>
      <c r="G123" s="14">
        <v>256</v>
      </c>
    </row>
    <row r="124" spans="1:7" x14ac:dyDescent="0.35">
      <c r="A124" t="s">
        <v>36</v>
      </c>
      <c r="B124" s="21">
        <v>46054</v>
      </c>
      <c r="C124">
        <v>30</v>
      </c>
      <c r="D124">
        <v>1</v>
      </c>
      <c r="E124">
        <v>17</v>
      </c>
      <c r="F124" s="17">
        <v>0.4815073382873814</v>
      </c>
      <c r="G124" s="14">
        <v>289</v>
      </c>
    </row>
    <row r="125" spans="1:7" x14ac:dyDescent="0.35">
      <c r="A125" t="s">
        <v>36</v>
      </c>
      <c r="B125" s="21">
        <v>46082</v>
      </c>
      <c r="C125">
        <v>31</v>
      </c>
      <c r="D125">
        <v>1</v>
      </c>
      <c r="E125">
        <v>18</v>
      </c>
      <c r="F125" s="17">
        <v>0.47439610592471571</v>
      </c>
      <c r="G125" s="14">
        <v>324</v>
      </c>
    </row>
    <row r="126" spans="1:7" x14ac:dyDescent="0.35">
      <c r="A126" t="s">
        <v>37</v>
      </c>
      <c r="B126" s="21">
        <v>45170</v>
      </c>
      <c r="C126">
        <v>1</v>
      </c>
      <c r="D126">
        <v>0</v>
      </c>
      <c r="E126">
        <v>0</v>
      </c>
      <c r="F126" s="17">
        <v>0</v>
      </c>
      <c r="G126" s="14">
        <v>0</v>
      </c>
    </row>
    <row r="127" spans="1:7" x14ac:dyDescent="0.35">
      <c r="A127" t="s">
        <v>37</v>
      </c>
      <c r="B127" s="21">
        <v>45200</v>
      </c>
      <c r="C127">
        <v>2</v>
      </c>
      <c r="D127">
        <v>0</v>
      </c>
      <c r="E127">
        <v>0</v>
      </c>
      <c r="F127" s="17">
        <v>0</v>
      </c>
      <c r="G127" s="14">
        <v>0</v>
      </c>
    </row>
    <row r="128" spans="1:7" x14ac:dyDescent="0.35">
      <c r="A128" t="s">
        <v>37</v>
      </c>
      <c r="B128" s="21">
        <v>45231</v>
      </c>
      <c r="C128">
        <v>3</v>
      </c>
      <c r="D128">
        <v>0</v>
      </c>
      <c r="E128">
        <v>0</v>
      </c>
      <c r="F128" s="17">
        <v>0</v>
      </c>
      <c r="G128" s="14">
        <v>0</v>
      </c>
    </row>
    <row r="129" spans="1:7" x14ac:dyDescent="0.35">
      <c r="A129" t="s">
        <v>37</v>
      </c>
      <c r="B129" s="21">
        <v>45261</v>
      </c>
      <c r="C129">
        <v>4</v>
      </c>
      <c r="D129">
        <v>0</v>
      </c>
      <c r="E129">
        <v>0</v>
      </c>
      <c r="F129" s="17">
        <v>0</v>
      </c>
      <c r="G129" s="14">
        <v>0</v>
      </c>
    </row>
    <row r="130" spans="1:7" x14ac:dyDescent="0.35">
      <c r="A130" t="s">
        <v>37</v>
      </c>
      <c r="B130" s="21">
        <v>45292</v>
      </c>
      <c r="C130">
        <v>5</v>
      </c>
      <c r="D130">
        <v>0</v>
      </c>
      <c r="E130">
        <v>0</v>
      </c>
      <c r="F130" s="17">
        <v>0</v>
      </c>
      <c r="G130" s="14">
        <v>0</v>
      </c>
    </row>
    <row r="131" spans="1:7" x14ac:dyDescent="0.35">
      <c r="A131" t="s">
        <v>37</v>
      </c>
      <c r="B131" s="21">
        <v>45323</v>
      </c>
      <c r="C131">
        <v>6</v>
      </c>
      <c r="D131">
        <v>0</v>
      </c>
      <c r="E131">
        <v>0</v>
      </c>
      <c r="F131" s="17">
        <v>0</v>
      </c>
      <c r="G131" s="14">
        <v>0</v>
      </c>
    </row>
    <row r="132" spans="1:7" x14ac:dyDescent="0.35">
      <c r="A132" t="s">
        <v>37</v>
      </c>
      <c r="B132" s="21">
        <v>45352</v>
      </c>
      <c r="C132">
        <v>7</v>
      </c>
      <c r="D132">
        <v>0</v>
      </c>
      <c r="E132">
        <v>0</v>
      </c>
      <c r="F132" s="17">
        <v>0</v>
      </c>
      <c r="G132" s="14">
        <v>0</v>
      </c>
    </row>
    <row r="133" spans="1:7" x14ac:dyDescent="0.35">
      <c r="A133" t="s">
        <v>37</v>
      </c>
      <c r="B133" s="21">
        <v>45383</v>
      </c>
      <c r="C133">
        <v>8</v>
      </c>
      <c r="D133">
        <v>0</v>
      </c>
      <c r="E133">
        <v>0</v>
      </c>
      <c r="F133" s="17">
        <v>0</v>
      </c>
      <c r="G133" s="14">
        <v>0</v>
      </c>
    </row>
    <row r="134" spans="1:7" x14ac:dyDescent="0.35">
      <c r="A134" t="s">
        <v>37</v>
      </c>
      <c r="B134" s="21">
        <v>45413</v>
      </c>
      <c r="C134">
        <v>9</v>
      </c>
      <c r="D134">
        <v>0</v>
      </c>
      <c r="E134">
        <v>0</v>
      </c>
      <c r="F134" s="17">
        <v>0</v>
      </c>
      <c r="G134" s="14">
        <v>0</v>
      </c>
    </row>
    <row r="135" spans="1:7" x14ac:dyDescent="0.35">
      <c r="A135" t="s">
        <v>37</v>
      </c>
      <c r="B135" s="21">
        <v>45444</v>
      </c>
      <c r="C135">
        <v>10</v>
      </c>
      <c r="D135">
        <v>0</v>
      </c>
      <c r="E135">
        <v>0</v>
      </c>
      <c r="F135" s="17">
        <v>0</v>
      </c>
      <c r="G135" s="14">
        <v>0</v>
      </c>
    </row>
    <row r="136" spans="1:7" x14ac:dyDescent="0.35">
      <c r="A136" t="s">
        <v>37</v>
      </c>
      <c r="B136" s="21">
        <v>45474</v>
      </c>
      <c r="C136">
        <v>11</v>
      </c>
      <c r="D136">
        <v>0</v>
      </c>
      <c r="E136">
        <v>0</v>
      </c>
      <c r="F136" s="17">
        <v>0</v>
      </c>
      <c r="G136" s="14">
        <v>0</v>
      </c>
    </row>
    <row r="137" spans="1:7" x14ac:dyDescent="0.35">
      <c r="A137" t="s">
        <v>37</v>
      </c>
      <c r="B137" s="21">
        <v>45505</v>
      </c>
      <c r="C137">
        <v>12</v>
      </c>
      <c r="D137">
        <v>0</v>
      </c>
      <c r="E137">
        <v>0</v>
      </c>
      <c r="F137" s="17">
        <v>0</v>
      </c>
      <c r="G137" s="14">
        <v>0</v>
      </c>
    </row>
    <row r="138" spans="1:7" x14ac:dyDescent="0.35">
      <c r="A138" t="s">
        <v>37</v>
      </c>
      <c r="B138" s="21">
        <v>45536</v>
      </c>
      <c r="C138">
        <v>13</v>
      </c>
      <c r="D138">
        <v>1</v>
      </c>
      <c r="E138">
        <v>0</v>
      </c>
      <c r="F138" s="17">
        <v>5.8502504313383188E-3</v>
      </c>
      <c r="G138" s="14">
        <v>0</v>
      </c>
    </row>
    <row r="139" spans="1:7" x14ac:dyDescent="0.35">
      <c r="A139" t="s">
        <v>37</v>
      </c>
      <c r="B139" s="21">
        <v>45566</v>
      </c>
      <c r="C139">
        <v>14</v>
      </c>
      <c r="D139">
        <v>1</v>
      </c>
      <c r="E139">
        <v>1</v>
      </c>
      <c r="F139" s="17">
        <v>6.0968736647387927E-3</v>
      </c>
      <c r="G139" s="14">
        <v>1</v>
      </c>
    </row>
    <row r="140" spans="1:7" x14ac:dyDescent="0.35">
      <c r="A140" t="s">
        <v>37</v>
      </c>
      <c r="B140" s="21">
        <v>45597</v>
      </c>
      <c r="C140">
        <v>15</v>
      </c>
      <c r="D140">
        <v>1</v>
      </c>
      <c r="E140">
        <v>2</v>
      </c>
      <c r="F140" s="17">
        <v>2.3051790262484913E-3</v>
      </c>
      <c r="G140" s="14">
        <v>4</v>
      </c>
    </row>
    <row r="141" spans="1:7" x14ac:dyDescent="0.35">
      <c r="A141" t="s">
        <v>37</v>
      </c>
      <c r="B141" s="21">
        <v>45627</v>
      </c>
      <c r="C141">
        <v>16</v>
      </c>
      <c r="D141">
        <v>1</v>
      </c>
      <c r="E141">
        <v>3</v>
      </c>
      <c r="F141" s="17">
        <v>0.17189118423245281</v>
      </c>
      <c r="G141" s="14">
        <v>9</v>
      </c>
    </row>
    <row r="142" spans="1:7" x14ac:dyDescent="0.35">
      <c r="A142" t="s">
        <v>37</v>
      </c>
      <c r="B142" s="21">
        <v>45658</v>
      </c>
      <c r="C142">
        <v>17</v>
      </c>
      <c r="D142">
        <v>1</v>
      </c>
      <c r="E142">
        <v>4</v>
      </c>
      <c r="F142" s="17">
        <v>0.40338989585964402</v>
      </c>
      <c r="G142" s="14">
        <v>16</v>
      </c>
    </row>
    <row r="143" spans="1:7" x14ac:dyDescent="0.35">
      <c r="A143" t="s">
        <v>37</v>
      </c>
      <c r="B143" s="21">
        <v>45689</v>
      </c>
      <c r="C143">
        <v>18</v>
      </c>
      <c r="D143">
        <v>1</v>
      </c>
      <c r="E143">
        <v>5</v>
      </c>
      <c r="F143" s="17">
        <v>0.4389035136760549</v>
      </c>
      <c r="G143" s="14">
        <v>25</v>
      </c>
    </row>
    <row r="144" spans="1:7" x14ac:dyDescent="0.35">
      <c r="A144" t="s">
        <v>37</v>
      </c>
      <c r="B144" s="21">
        <v>45717</v>
      </c>
      <c r="C144">
        <v>19</v>
      </c>
      <c r="D144">
        <v>1</v>
      </c>
      <c r="E144">
        <v>6</v>
      </c>
      <c r="F144" s="17">
        <v>0.56271005952813602</v>
      </c>
      <c r="G144" s="14">
        <v>36</v>
      </c>
    </row>
    <row r="145" spans="1:7" x14ac:dyDescent="0.35">
      <c r="A145" t="s">
        <v>37</v>
      </c>
      <c r="B145" s="21">
        <v>45748</v>
      </c>
      <c r="C145">
        <v>20</v>
      </c>
      <c r="D145">
        <v>1</v>
      </c>
      <c r="E145">
        <v>7</v>
      </c>
      <c r="F145" s="17">
        <v>0.59971087018004221</v>
      </c>
      <c r="G145" s="14">
        <v>49</v>
      </c>
    </row>
    <row r="146" spans="1:7" x14ac:dyDescent="0.35">
      <c r="A146" t="s">
        <v>37</v>
      </c>
      <c r="B146" s="21">
        <v>45778</v>
      </c>
      <c r="C146">
        <v>21</v>
      </c>
      <c r="D146">
        <v>1</v>
      </c>
      <c r="E146">
        <v>8</v>
      </c>
      <c r="F146" s="17">
        <v>0.64011788842713524</v>
      </c>
      <c r="G146" s="14">
        <v>64</v>
      </c>
    </row>
    <row r="147" spans="1:7" x14ac:dyDescent="0.35">
      <c r="A147" t="s">
        <v>37</v>
      </c>
      <c r="B147" s="21">
        <v>45809</v>
      </c>
      <c r="C147">
        <v>22</v>
      </c>
      <c r="D147">
        <v>1</v>
      </c>
      <c r="E147">
        <v>9</v>
      </c>
      <c r="F147" s="17">
        <v>0.59394095426623206</v>
      </c>
      <c r="G147" s="14">
        <v>81</v>
      </c>
    </row>
    <row r="148" spans="1:7" x14ac:dyDescent="0.35">
      <c r="A148" t="s">
        <v>37</v>
      </c>
      <c r="B148" s="21">
        <v>45839</v>
      </c>
      <c r="C148">
        <v>23</v>
      </c>
      <c r="D148">
        <v>1</v>
      </c>
      <c r="E148">
        <v>10</v>
      </c>
      <c r="F148" s="17">
        <v>0.61573202182381304</v>
      </c>
      <c r="G148" s="14">
        <v>100</v>
      </c>
    </row>
    <row r="149" spans="1:7" x14ac:dyDescent="0.35">
      <c r="A149" t="s">
        <v>37</v>
      </c>
      <c r="B149" s="21">
        <v>45870</v>
      </c>
      <c r="C149">
        <v>24</v>
      </c>
      <c r="D149">
        <v>1</v>
      </c>
      <c r="E149">
        <v>11</v>
      </c>
      <c r="F149" s="17">
        <v>0.6511253535859034</v>
      </c>
      <c r="G149" s="14">
        <v>121</v>
      </c>
    </row>
    <row r="150" spans="1:7" x14ac:dyDescent="0.35">
      <c r="A150" t="s">
        <v>37</v>
      </c>
      <c r="B150" s="21">
        <v>45901</v>
      </c>
      <c r="C150">
        <v>25</v>
      </c>
      <c r="D150">
        <v>1</v>
      </c>
      <c r="E150">
        <v>12</v>
      </c>
      <c r="F150" s="17">
        <v>0.6375968862447905</v>
      </c>
      <c r="G150" s="14">
        <v>144</v>
      </c>
    </row>
    <row r="151" spans="1:7" x14ac:dyDescent="0.35">
      <c r="A151" t="s">
        <v>37</v>
      </c>
      <c r="B151" s="21">
        <v>45931</v>
      </c>
      <c r="C151">
        <v>26</v>
      </c>
      <c r="D151">
        <v>1</v>
      </c>
      <c r="E151">
        <v>13</v>
      </c>
      <c r="F151" s="17">
        <v>0.64711461829389127</v>
      </c>
      <c r="G151" s="14">
        <v>169</v>
      </c>
    </row>
    <row r="152" spans="1:7" x14ac:dyDescent="0.35">
      <c r="A152" t="s">
        <v>37</v>
      </c>
      <c r="B152" s="21">
        <v>45962</v>
      </c>
      <c r="C152">
        <v>27</v>
      </c>
      <c r="D152">
        <v>1</v>
      </c>
      <c r="E152">
        <v>14</v>
      </c>
      <c r="F152" s="17">
        <v>0.67736807019259282</v>
      </c>
      <c r="G152" s="14">
        <v>196</v>
      </c>
    </row>
    <row r="153" spans="1:7" x14ac:dyDescent="0.35">
      <c r="A153" t="s">
        <v>37</v>
      </c>
      <c r="B153" s="21">
        <v>45992</v>
      </c>
      <c r="C153">
        <v>28</v>
      </c>
      <c r="D153">
        <v>1</v>
      </c>
      <c r="E153">
        <v>15</v>
      </c>
      <c r="F153" s="17">
        <v>0.66294004307510246</v>
      </c>
      <c r="G153" s="14">
        <v>225</v>
      </c>
    </row>
    <row r="154" spans="1:7" x14ac:dyDescent="0.35">
      <c r="A154" t="s">
        <v>37</v>
      </c>
      <c r="B154" s="21">
        <v>46023</v>
      </c>
      <c r="C154">
        <v>29</v>
      </c>
      <c r="D154">
        <v>1</v>
      </c>
      <c r="E154">
        <v>16</v>
      </c>
      <c r="F154" s="17">
        <v>0.61997357051343494</v>
      </c>
      <c r="G154" s="14">
        <v>256</v>
      </c>
    </row>
    <row r="155" spans="1:7" x14ac:dyDescent="0.35">
      <c r="A155" t="s">
        <v>37</v>
      </c>
      <c r="B155" s="21">
        <v>46054</v>
      </c>
      <c r="C155">
        <v>30</v>
      </c>
      <c r="D155">
        <v>1</v>
      </c>
      <c r="E155">
        <v>17</v>
      </c>
      <c r="F155" s="17">
        <v>0.6521060175709178</v>
      </c>
      <c r="G155" s="14">
        <v>289</v>
      </c>
    </row>
    <row r="156" spans="1:7" x14ac:dyDescent="0.35">
      <c r="A156" t="s">
        <v>37</v>
      </c>
      <c r="B156" s="21">
        <v>46082</v>
      </c>
      <c r="C156">
        <v>31</v>
      </c>
      <c r="D156">
        <v>1</v>
      </c>
      <c r="E156">
        <v>18</v>
      </c>
      <c r="F156" s="17">
        <v>0.63197349063085528</v>
      </c>
      <c r="G156" s="14">
        <v>324</v>
      </c>
    </row>
    <row r="157" spans="1:7" x14ac:dyDescent="0.35">
      <c r="A157" t="s">
        <v>38</v>
      </c>
      <c r="B157" s="21">
        <v>45170</v>
      </c>
      <c r="C157">
        <v>1</v>
      </c>
      <c r="D157">
        <v>0</v>
      </c>
      <c r="E157">
        <v>0</v>
      </c>
      <c r="F157" s="17">
        <v>0</v>
      </c>
      <c r="G157" s="14">
        <v>0</v>
      </c>
    </row>
    <row r="158" spans="1:7" x14ac:dyDescent="0.35">
      <c r="A158" t="s">
        <v>38</v>
      </c>
      <c r="B158" s="21">
        <v>45200</v>
      </c>
      <c r="C158">
        <v>2</v>
      </c>
      <c r="D158">
        <v>0</v>
      </c>
      <c r="E158">
        <v>0</v>
      </c>
      <c r="F158" s="17">
        <v>0</v>
      </c>
      <c r="G158" s="14">
        <v>0</v>
      </c>
    </row>
    <row r="159" spans="1:7" x14ac:dyDescent="0.35">
      <c r="A159" t="s">
        <v>38</v>
      </c>
      <c r="B159" s="21">
        <v>45231</v>
      </c>
      <c r="C159">
        <v>3</v>
      </c>
      <c r="D159">
        <v>0</v>
      </c>
      <c r="E159">
        <v>0</v>
      </c>
      <c r="F159" s="17">
        <v>0</v>
      </c>
      <c r="G159" s="14">
        <v>0</v>
      </c>
    </row>
    <row r="160" spans="1:7" x14ac:dyDescent="0.35">
      <c r="A160" t="s">
        <v>38</v>
      </c>
      <c r="B160" s="21">
        <v>45261</v>
      </c>
      <c r="C160">
        <v>4</v>
      </c>
      <c r="D160">
        <v>0</v>
      </c>
      <c r="E160">
        <v>0</v>
      </c>
      <c r="F160" s="17">
        <v>0</v>
      </c>
      <c r="G160" s="14">
        <v>0</v>
      </c>
    </row>
    <row r="161" spans="1:7" x14ac:dyDescent="0.35">
      <c r="A161" t="s">
        <v>38</v>
      </c>
      <c r="B161" s="21">
        <v>45292</v>
      </c>
      <c r="C161">
        <v>5</v>
      </c>
      <c r="D161">
        <v>0</v>
      </c>
      <c r="E161">
        <v>0</v>
      </c>
      <c r="F161" s="17">
        <v>0</v>
      </c>
      <c r="G161" s="14">
        <v>0</v>
      </c>
    </row>
    <row r="162" spans="1:7" x14ac:dyDescent="0.35">
      <c r="A162" t="s">
        <v>38</v>
      </c>
      <c r="B162" s="21">
        <v>45323</v>
      </c>
      <c r="C162">
        <v>6</v>
      </c>
      <c r="D162">
        <v>0</v>
      </c>
      <c r="E162">
        <v>0</v>
      </c>
      <c r="F162" s="17">
        <v>0</v>
      </c>
      <c r="G162" s="14">
        <v>0</v>
      </c>
    </row>
    <row r="163" spans="1:7" x14ac:dyDescent="0.35">
      <c r="A163" t="s">
        <v>38</v>
      </c>
      <c r="B163" s="21">
        <v>45352</v>
      </c>
      <c r="C163">
        <v>7</v>
      </c>
      <c r="D163">
        <v>0</v>
      </c>
      <c r="E163">
        <v>0</v>
      </c>
      <c r="F163" s="17">
        <v>0</v>
      </c>
      <c r="G163" s="14">
        <v>0</v>
      </c>
    </row>
    <row r="164" spans="1:7" x14ac:dyDescent="0.35">
      <c r="A164" t="s">
        <v>38</v>
      </c>
      <c r="B164" s="21">
        <v>45383</v>
      </c>
      <c r="C164">
        <v>8</v>
      </c>
      <c r="D164">
        <v>0</v>
      </c>
      <c r="E164">
        <v>0</v>
      </c>
      <c r="F164" s="17">
        <v>0</v>
      </c>
      <c r="G164" s="14">
        <v>0</v>
      </c>
    </row>
    <row r="165" spans="1:7" x14ac:dyDescent="0.35">
      <c r="A165" t="s">
        <v>38</v>
      </c>
      <c r="B165" s="21">
        <v>45413</v>
      </c>
      <c r="C165">
        <v>9</v>
      </c>
      <c r="D165">
        <v>0</v>
      </c>
      <c r="E165">
        <v>0</v>
      </c>
      <c r="F165" s="17">
        <v>2.1031922493390844E-3</v>
      </c>
      <c r="G165" s="14">
        <v>0</v>
      </c>
    </row>
    <row r="166" spans="1:7" x14ac:dyDescent="0.35">
      <c r="A166" t="s">
        <v>38</v>
      </c>
      <c r="B166" s="21">
        <v>45444</v>
      </c>
      <c r="C166">
        <v>10</v>
      </c>
      <c r="D166">
        <v>0</v>
      </c>
      <c r="E166">
        <v>0</v>
      </c>
      <c r="F166" s="17">
        <v>1.4804701258330524E-2</v>
      </c>
      <c r="G166" s="14">
        <v>0</v>
      </c>
    </row>
    <row r="167" spans="1:7" x14ac:dyDescent="0.35">
      <c r="A167" t="s">
        <v>38</v>
      </c>
      <c r="B167" s="21">
        <v>45474</v>
      </c>
      <c r="C167">
        <v>11</v>
      </c>
      <c r="D167">
        <v>0</v>
      </c>
      <c r="E167">
        <v>0</v>
      </c>
      <c r="F167" s="17">
        <v>2.3660365625347277E-2</v>
      </c>
      <c r="G167" s="14">
        <v>0</v>
      </c>
    </row>
    <row r="168" spans="1:7" x14ac:dyDescent="0.35">
      <c r="A168" t="s">
        <v>38</v>
      </c>
      <c r="B168" s="21">
        <v>45505</v>
      </c>
      <c r="C168">
        <v>12</v>
      </c>
      <c r="D168">
        <v>0</v>
      </c>
      <c r="E168">
        <v>0</v>
      </c>
      <c r="F168" s="17">
        <v>2.7272434436903477E-2</v>
      </c>
      <c r="G168" s="14">
        <v>0</v>
      </c>
    </row>
    <row r="169" spans="1:7" x14ac:dyDescent="0.35">
      <c r="A169" t="s">
        <v>38</v>
      </c>
      <c r="B169" s="21">
        <v>45536</v>
      </c>
      <c r="C169">
        <v>13</v>
      </c>
      <c r="D169">
        <v>1</v>
      </c>
      <c r="E169">
        <v>0</v>
      </c>
      <c r="F169" s="17">
        <v>4.1352642403295857E-2</v>
      </c>
      <c r="G169" s="14">
        <v>0</v>
      </c>
    </row>
    <row r="170" spans="1:7" x14ac:dyDescent="0.35">
      <c r="A170" t="s">
        <v>38</v>
      </c>
      <c r="B170" s="21">
        <v>45566</v>
      </c>
      <c r="C170">
        <v>14</v>
      </c>
      <c r="D170">
        <v>1</v>
      </c>
      <c r="E170">
        <v>1</v>
      </c>
      <c r="F170" s="17">
        <v>5.0032608858725236E-2</v>
      </c>
      <c r="G170" s="14">
        <v>1</v>
      </c>
    </row>
    <row r="171" spans="1:7" x14ac:dyDescent="0.35">
      <c r="A171" t="s">
        <v>38</v>
      </c>
      <c r="B171" s="21">
        <v>45597</v>
      </c>
      <c r="C171">
        <v>15</v>
      </c>
      <c r="D171">
        <v>1</v>
      </c>
      <c r="E171">
        <v>2</v>
      </c>
      <c r="F171" s="17">
        <v>4.3121314442749241E-2</v>
      </c>
      <c r="G171" s="14">
        <v>4</v>
      </c>
    </row>
    <row r="172" spans="1:7" x14ac:dyDescent="0.35">
      <c r="A172" t="s">
        <v>38</v>
      </c>
      <c r="B172" s="21">
        <v>45627</v>
      </c>
      <c r="C172">
        <v>16</v>
      </c>
      <c r="D172">
        <v>1</v>
      </c>
      <c r="E172">
        <v>3</v>
      </c>
      <c r="F172" s="17">
        <v>0.19016972582750941</v>
      </c>
      <c r="G172" s="14">
        <v>9</v>
      </c>
    </row>
    <row r="173" spans="1:7" x14ac:dyDescent="0.35">
      <c r="A173" t="s">
        <v>38</v>
      </c>
      <c r="B173" s="21">
        <v>45658</v>
      </c>
      <c r="C173">
        <v>17</v>
      </c>
      <c r="D173">
        <v>1</v>
      </c>
      <c r="E173">
        <v>4</v>
      </c>
      <c r="F173" s="17">
        <v>0.30269053408111568</v>
      </c>
      <c r="G173" s="14">
        <v>16</v>
      </c>
    </row>
    <row r="174" spans="1:7" x14ac:dyDescent="0.35">
      <c r="A174" t="s">
        <v>38</v>
      </c>
      <c r="B174" s="21">
        <v>45689</v>
      </c>
      <c r="C174">
        <v>18</v>
      </c>
      <c r="D174">
        <v>1</v>
      </c>
      <c r="E174">
        <v>5</v>
      </c>
      <c r="F174" s="17">
        <v>0.47512245991103702</v>
      </c>
      <c r="G174" s="14">
        <v>25</v>
      </c>
    </row>
    <row r="175" spans="1:7" x14ac:dyDescent="0.35">
      <c r="A175" t="s">
        <v>38</v>
      </c>
      <c r="B175" s="21">
        <v>45717</v>
      </c>
      <c r="C175">
        <v>19</v>
      </c>
      <c r="D175">
        <v>1</v>
      </c>
      <c r="E175">
        <v>6</v>
      </c>
      <c r="F175" s="17">
        <v>0.52184246782782251</v>
      </c>
      <c r="G175" s="14">
        <v>36</v>
      </c>
    </row>
    <row r="176" spans="1:7" x14ac:dyDescent="0.35">
      <c r="A176" t="s">
        <v>38</v>
      </c>
      <c r="B176" s="21">
        <v>45748</v>
      </c>
      <c r="C176">
        <v>20</v>
      </c>
      <c r="D176">
        <v>1</v>
      </c>
      <c r="E176">
        <v>7</v>
      </c>
      <c r="F176" s="17">
        <v>0.57226150525485175</v>
      </c>
      <c r="G176" s="14">
        <v>49</v>
      </c>
    </row>
    <row r="177" spans="1:7" x14ac:dyDescent="0.35">
      <c r="A177" t="s">
        <v>38</v>
      </c>
      <c r="B177" s="21">
        <v>45778</v>
      </c>
      <c r="C177">
        <v>21</v>
      </c>
      <c r="D177">
        <v>1</v>
      </c>
      <c r="E177">
        <v>8</v>
      </c>
      <c r="F177" s="17">
        <v>0.57327235996254822</v>
      </c>
      <c r="G177" s="14">
        <v>64</v>
      </c>
    </row>
    <row r="178" spans="1:7" x14ac:dyDescent="0.35">
      <c r="A178" t="s">
        <v>38</v>
      </c>
      <c r="B178" s="21">
        <v>45809</v>
      </c>
      <c r="C178">
        <v>22</v>
      </c>
      <c r="D178">
        <v>1</v>
      </c>
      <c r="E178">
        <v>9</v>
      </c>
      <c r="F178" s="17">
        <v>0.57823921984023385</v>
      </c>
      <c r="G178" s="14">
        <v>81</v>
      </c>
    </row>
    <row r="179" spans="1:7" x14ac:dyDescent="0.35">
      <c r="A179" t="s">
        <v>38</v>
      </c>
      <c r="B179" s="21">
        <v>45839</v>
      </c>
      <c r="C179">
        <v>23</v>
      </c>
      <c r="D179">
        <v>1</v>
      </c>
      <c r="E179">
        <v>10</v>
      </c>
      <c r="F179" s="17">
        <v>0.63189492599592512</v>
      </c>
      <c r="G179" s="14">
        <v>100</v>
      </c>
    </row>
    <row r="180" spans="1:7" x14ac:dyDescent="0.35">
      <c r="A180" t="s">
        <v>38</v>
      </c>
      <c r="B180" s="21">
        <v>45870</v>
      </c>
      <c r="C180">
        <v>24</v>
      </c>
      <c r="D180">
        <v>1</v>
      </c>
      <c r="E180">
        <v>11</v>
      </c>
      <c r="F180" s="17">
        <v>0.63017309409562083</v>
      </c>
      <c r="G180" s="14">
        <v>121</v>
      </c>
    </row>
    <row r="181" spans="1:7" x14ac:dyDescent="0.35">
      <c r="A181" t="s">
        <v>38</v>
      </c>
      <c r="B181" s="21">
        <v>45901</v>
      </c>
      <c r="C181">
        <v>25</v>
      </c>
      <c r="D181">
        <v>1</v>
      </c>
      <c r="E181">
        <v>12</v>
      </c>
      <c r="F181" s="17">
        <v>0.63611071726767177</v>
      </c>
      <c r="G181" s="14">
        <v>144</v>
      </c>
    </row>
    <row r="182" spans="1:7" x14ac:dyDescent="0.35">
      <c r="A182" t="s">
        <v>38</v>
      </c>
      <c r="B182" s="21">
        <v>45931</v>
      </c>
      <c r="C182">
        <v>26</v>
      </c>
      <c r="D182">
        <v>1</v>
      </c>
      <c r="E182">
        <v>13</v>
      </c>
      <c r="F182" s="17">
        <v>0.67032031046596585</v>
      </c>
      <c r="G182" s="14">
        <v>169</v>
      </c>
    </row>
    <row r="183" spans="1:7" x14ac:dyDescent="0.35">
      <c r="A183" t="s">
        <v>38</v>
      </c>
      <c r="B183" s="21">
        <v>45962</v>
      </c>
      <c r="C183">
        <v>27</v>
      </c>
      <c r="D183">
        <v>1</v>
      </c>
      <c r="E183">
        <v>14</v>
      </c>
      <c r="F183" s="17">
        <v>0.66061461217089235</v>
      </c>
      <c r="G183" s="14">
        <v>196</v>
      </c>
    </row>
    <row r="184" spans="1:7" x14ac:dyDescent="0.35">
      <c r="A184" t="s">
        <v>38</v>
      </c>
      <c r="B184" s="21">
        <v>45992</v>
      </c>
      <c r="C184">
        <v>28</v>
      </c>
      <c r="D184">
        <v>1</v>
      </c>
      <c r="E184">
        <v>15</v>
      </c>
      <c r="F184" s="17">
        <v>0.67238309794493301</v>
      </c>
      <c r="G184" s="14">
        <v>225</v>
      </c>
    </row>
    <row r="185" spans="1:7" x14ac:dyDescent="0.35">
      <c r="A185" t="s">
        <v>38</v>
      </c>
      <c r="B185" s="21">
        <v>46023</v>
      </c>
      <c r="C185">
        <v>29</v>
      </c>
      <c r="D185">
        <v>1</v>
      </c>
      <c r="E185">
        <v>16</v>
      </c>
      <c r="F185" s="17">
        <v>0.64595209084003968</v>
      </c>
      <c r="G185" s="14">
        <v>256</v>
      </c>
    </row>
    <row r="186" spans="1:7" x14ac:dyDescent="0.35">
      <c r="A186" t="s">
        <v>38</v>
      </c>
      <c r="B186" s="21">
        <v>46054</v>
      </c>
      <c r="C186">
        <v>30</v>
      </c>
      <c r="D186">
        <v>1</v>
      </c>
      <c r="E186">
        <v>17</v>
      </c>
      <c r="F186" s="17">
        <v>0.63099383511324614</v>
      </c>
      <c r="G186" s="14">
        <v>289</v>
      </c>
    </row>
    <row r="187" spans="1:7" x14ac:dyDescent="0.35">
      <c r="A187" t="s">
        <v>38</v>
      </c>
      <c r="B187" s="21">
        <v>46082</v>
      </c>
      <c r="C187">
        <v>31</v>
      </c>
      <c r="D187">
        <v>1</v>
      </c>
      <c r="E187">
        <v>18</v>
      </c>
      <c r="F187" s="17">
        <v>0.65840314706280412</v>
      </c>
      <c r="G187" s="14">
        <v>324</v>
      </c>
    </row>
    <row r="188" spans="1:7" x14ac:dyDescent="0.35">
      <c r="A188" t="s">
        <v>39</v>
      </c>
      <c r="B188" s="21">
        <v>45170</v>
      </c>
      <c r="C188">
        <v>1</v>
      </c>
      <c r="D188">
        <v>0</v>
      </c>
      <c r="E188">
        <v>0</v>
      </c>
      <c r="F188" s="17">
        <v>0.1349946574274592</v>
      </c>
      <c r="G188" s="14">
        <v>0</v>
      </c>
    </row>
    <row r="189" spans="1:7" x14ac:dyDescent="0.35">
      <c r="A189" t="s">
        <v>39</v>
      </c>
      <c r="B189" s="21">
        <v>45200</v>
      </c>
      <c r="C189">
        <v>2</v>
      </c>
      <c r="D189">
        <v>0</v>
      </c>
      <c r="E189">
        <v>0</v>
      </c>
      <c r="F189" s="17">
        <v>0.17321871699981806</v>
      </c>
      <c r="G189" s="14">
        <v>0</v>
      </c>
    </row>
    <row r="190" spans="1:7" x14ac:dyDescent="0.35">
      <c r="A190" t="s">
        <v>39</v>
      </c>
      <c r="B190" s="21">
        <v>45231</v>
      </c>
      <c r="C190">
        <v>3</v>
      </c>
      <c r="D190">
        <v>0</v>
      </c>
      <c r="E190">
        <v>0</v>
      </c>
      <c r="F190" s="17">
        <v>0.14197227277387603</v>
      </c>
      <c r="G190" s="14">
        <v>0</v>
      </c>
    </row>
    <row r="191" spans="1:7" x14ac:dyDescent="0.35">
      <c r="A191" t="s">
        <v>39</v>
      </c>
      <c r="B191" s="21">
        <v>45261</v>
      </c>
      <c r="C191">
        <v>4</v>
      </c>
      <c r="D191">
        <v>0</v>
      </c>
      <c r="E191">
        <v>0</v>
      </c>
      <c r="F191" s="17">
        <v>0.14098016005243033</v>
      </c>
      <c r="G191" s="14">
        <v>0</v>
      </c>
    </row>
    <row r="192" spans="1:7" x14ac:dyDescent="0.35">
      <c r="A192" t="s">
        <v>39</v>
      </c>
      <c r="B192" s="21">
        <v>45292</v>
      </c>
      <c r="C192">
        <v>5</v>
      </c>
      <c r="D192">
        <v>0</v>
      </c>
      <c r="E192">
        <v>0</v>
      </c>
      <c r="F192" s="17">
        <v>0.12511647428903711</v>
      </c>
      <c r="G192" s="14">
        <v>0</v>
      </c>
    </row>
    <row r="193" spans="1:7" x14ac:dyDescent="0.35">
      <c r="A193" t="s">
        <v>39</v>
      </c>
      <c r="B193" s="21">
        <v>45323</v>
      </c>
      <c r="C193">
        <v>6</v>
      </c>
      <c r="D193">
        <v>0</v>
      </c>
      <c r="E193">
        <v>0</v>
      </c>
      <c r="F193" s="17">
        <v>0.17988493672512471</v>
      </c>
      <c r="G193" s="14">
        <v>0</v>
      </c>
    </row>
    <row r="194" spans="1:7" x14ac:dyDescent="0.35">
      <c r="A194" t="s">
        <v>39</v>
      </c>
      <c r="B194" s="21">
        <v>45352</v>
      </c>
      <c r="C194">
        <v>7</v>
      </c>
      <c r="D194">
        <v>0</v>
      </c>
      <c r="E194">
        <v>0</v>
      </c>
      <c r="F194" s="17">
        <v>0.17170587833131204</v>
      </c>
      <c r="G194" s="14">
        <v>0</v>
      </c>
    </row>
    <row r="195" spans="1:7" x14ac:dyDescent="0.35">
      <c r="A195" t="s">
        <v>39</v>
      </c>
      <c r="B195" s="21">
        <v>45383</v>
      </c>
      <c r="C195">
        <v>8</v>
      </c>
      <c r="D195">
        <v>0</v>
      </c>
      <c r="E195">
        <v>0</v>
      </c>
      <c r="F195" s="17">
        <v>0.2132543425111228</v>
      </c>
      <c r="G195" s="14">
        <v>0</v>
      </c>
    </row>
    <row r="196" spans="1:7" x14ac:dyDescent="0.35">
      <c r="A196" t="s">
        <v>39</v>
      </c>
      <c r="B196" s="21">
        <v>45413</v>
      </c>
      <c r="C196">
        <v>9</v>
      </c>
      <c r="D196">
        <v>0</v>
      </c>
      <c r="E196">
        <v>0</v>
      </c>
      <c r="F196" s="17">
        <v>0.17923659800718797</v>
      </c>
      <c r="G196" s="14">
        <v>0</v>
      </c>
    </row>
    <row r="197" spans="1:7" x14ac:dyDescent="0.35">
      <c r="A197" t="s">
        <v>39</v>
      </c>
      <c r="B197" s="21">
        <v>45444</v>
      </c>
      <c r="C197">
        <v>10</v>
      </c>
      <c r="D197">
        <v>0</v>
      </c>
      <c r="E197">
        <v>0</v>
      </c>
      <c r="F197" s="17">
        <v>0.20501135565495016</v>
      </c>
      <c r="G197" s="14">
        <v>0</v>
      </c>
    </row>
    <row r="198" spans="1:7" x14ac:dyDescent="0.35">
      <c r="A198" t="s">
        <v>39</v>
      </c>
      <c r="B198" s="21">
        <v>45474</v>
      </c>
      <c r="C198">
        <v>11</v>
      </c>
      <c r="D198">
        <v>0</v>
      </c>
      <c r="E198">
        <v>0</v>
      </c>
      <c r="F198" s="17">
        <v>0.18910887192852951</v>
      </c>
      <c r="G198" s="14">
        <v>0</v>
      </c>
    </row>
    <row r="199" spans="1:7" x14ac:dyDescent="0.35">
      <c r="A199" t="s">
        <v>39</v>
      </c>
      <c r="B199" s="21">
        <v>45505</v>
      </c>
      <c r="C199">
        <v>12</v>
      </c>
      <c r="D199">
        <v>0</v>
      </c>
      <c r="E199">
        <v>0</v>
      </c>
      <c r="F199" s="17">
        <v>0.22414192911367684</v>
      </c>
      <c r="G199" s="14">
        <v>0</v>
      </c>
    </row>
    <row r="200" spans="1:7" x14ac:dyDescent="0.35">
      <c r="A200" t="s">
        <v>39</v>
      </c>
      <c r="B200" s="21">
        <v>45536</v>
      </c>
      <c r="C200">
        <v>13</v>
      </c>
      <c r="D200">
        <v>1</v>
      </c>
      <c r="E200">
        <v>0</v>
      </c>
      <c r="F200" s="17">
        <v>0.24867424521139794</v>
      </c>
      <c r="G200" s="14">
        <v>0</v>
      </c>
    </row>
    <row r="201" spans="1:7" x14ac:dyDescent="0.35">
      <c r="A201" t="s">
        <v>39</v>
      </c>
      <c r="B201" s="21">
        <v>45566</v>
      </c>
      <c r="C201">
        <v>14</v>
      </c>
      <c r="D201">
        <v>1</v>
      </c>
      <c r="E201">
        <v>1</v>
      </c>
      <c r="F201" s="17">
        <v>0.28704843700805471</v>
      </c>
      <c r="G201" s="14">
        <v>1</v>
      </c>
    </row>
    <row r="202" spans="1:7" x14ac:dyDescent="0.35">
      <c r="A202" t="s">
        <v>39</v>
      </c>
      <c r="B202" s="21">
        <v>45597</v>
      </c>
      <c r="C202">
        <v>15</v>
      </c>
      <c r="D202">
        <v>1</v>
      </c>
      <c r="E202">
        <v>2</v>
      </c>
      <c r="F202" s="17">
        <v>0.28133737727623043</v>
      </c>
      <c r="G202" s="14">
        <v>4</v>
      </c>
    </row>
    <row r="203" spans="1:7" x14ac:dyDescent="0.35">
      <c r="A203" t="s">
        <v>39</v>
      </c>
      <c r="B203" s="21">
        <v>45627</v>
      </c>
      <c r="C203">
        <v>16</v>
      </c>
      <c r="D203">
        <v>1</v>
      </c>
      <c r="E203">
        <v>3</v>
      </c>
      <c r="F203" s="17">
        <v>0.35037806556042161</v>
      </c>
      <c r="G203" s="14">
        <v>9</v>
      </c>
    </row>
    <row r="204" spans="1:7" x14ac:dyDescent="0.35">
      <c r="A204" t="s">
        <v>39</v>
      </c>
      <c r="B204" s="21">
        <v>45658</v>
      </c>
      <c r="C204">
        <v>17</v>
      </c>
      <c r="D204">
        <v>1</v>
      </c>
      <c r="E204">
        <v>4</v>
      </c>
      <c r="F204" s="17">
        <v>0.46277607356232509</v>
      </c>
      <c r="G204" s="14">
        <v>16</v>
      </c>
    </row>
    <row r="205" spans="1:7" x14ac:dyDescent="0.35">
      <c r="A205" t="s">
        <v>39</v>
      </c>
      <c r="B205" s="21">
        <v>45689</v>
      </c>
      <c r="C205">
        <v>18</v>
      </c>
      <c r="D205">
        <v>1</v>
      </c>
      <c r="E205">
        <v>5</v>
      </c>
      <c r="F205" s="17">
        <v>0.62070679448861998</v>
      </c>
      <c r="G205" s="14">
        <v>25</v>
      </c>
    </row>
    <row r="206" spans="1:7" x14ac:dyDescent="0.35">
      <c r="A206" t="s">
        <v>39</v>
      </c>
      <c r="B206" s="21">
        <v>45717</v>
      </c>
      <c r="C206">
        <v>19</v>
      </c>
      <c r="D206">
        <v>1</v>
      </c>
      <c r="E206">
        <v>6</v>
      </c>
      <c r="F206" s="17">
        <v>0.65248020787295069</v>
      </c>
      <c r="G206" s="14">
        <v>36</v>
      </c>
    </row>
    <row r="207" spans="1:7" x14ac:dyDescent="0.35">
      <c r="A207" t="s">
        <v>39</v>
      </c>
      <c r="B207" s="21">
        <v>45748</v>
      </c>
      <c r="C207">
        <v>20</v>
      </c>
      <c r="D207">
        <v>1</v>
      </c>
      <c r="E207">
        <v>7</v>
      </c>
      <c r="F207" s="17">
        <v>0.65228170389510198</v>
      </c>
      <c r="G207" s="14">
        <v>49</v>
      </c>
    </row>
    <row r="208" spans="1:7" x14ac:dyDescent="0.35">
      <c r="A208" t="s">
        <v>39</v>
      </c>
      <c r="B208" s="21">
        <v>45778</v>
      </c>
      <c r="C208">
        <v>21</v>
      </c>
      <c r="D208">
        <v>1</v>
      </c>
      <c r="E208">
        <v>8</v>
      </c>
      <c r="F208" s="17">
        <v>0.66870780700329679</v>
      </c>
      <c r="G208" s="14">
        <v>64</v>
      </c>
    </row>
    <row r="209" spans="1:7" x14ac:dyDescent="0.35">
      <c r="A209" t="s">
        <v>39</v>
      </c>
      <c r="B209" s="21">
        <v>45809</v>
      </c>
      <c r="C209">
        <v>22</v>
      </c>
      <c r="D209">
        <v>1</v>
      </c>
      <c r="E209">
        <v>9</v>
      </c>
      <c r="F209" s="17">
        <v>0.6663574144005785</v>
      </c>
      <c r="G209" s="14">
        <v>81</v>
      </c>
    </row>
    <row r="210" spans="1:7" x14ac:dyDescent="0.35">
      <c r="A210" t="s">
        <v>39</v>
      </c>
      <c r="B210" s="21">
        <v>45839</v>
      </c>
      <c r="C210">
        <v>23</v>
      </c>
      <c r="D210">
        <v>1</v>
      </c>
      <c r="E210">
        <v>10</v>
      </c>
      <c r="F210" s="17">
        <v>0.63700792696941011</v>
      </c>
      <c r="G210" s="14">
        <v>100</v>
      </c>
    </row>
    <row r="211" spans="1:7" x14ac:dyDescent="0.35">
      <c r="A211" t="s">
        <v>39</v>
      </c>
      <c r="B211" s="21">
        <v>45870</v>
      </c>
      <c r="C211">
        <v>24</v>
      </c>
      <c r="D211">
        <v>1</v>
      </c>
      <c r="E211">
        <v>11</v>
      </c>
      <c r="F211" s="17">
        <v>0.6478883287884738</v>
      </c>
      <c r="G211" s="14">
        <v>121</v>
      </c>
    </row>
    <row r="212" spans="1:7" x14ac:dyDescent="0.35">
      <c r="A212" t="s">
        <v>39</v>
      </c>
      <c r="B212" s="21">
        <v>45901</v>
      </c>
      <c r="C212">
        <v>25</v>
      </c>
      <c r="D212">
        <v>1</v>
      </c>
      <c r="E212">
        <v>12</v>
      </c>
      <c r="F212" s="17">
        <v>0.67808993208491386</v>
      </c>
      <c r="G212" s="14">
        <v>144</v>
      </c>
    </row>
    <row r="213" spans="1:7" x14ac:dyDescent="0.35">
      <c r="A213" t="s">
        <v>39</v>
      </c>
      <c r="B213" s="21">
        <v>45931</v>
      </c>
      <c r="C213">
        <v>26</v>
      </c>
      <c r="D213">
        <v>1</v>
      </c>
      <c r="E213">
        <v>13</v>
      </c>
      <c r="F213" s="17">
        <v>0.68056169027762747</v>
      </c>
      <c r="G213" s="14">
        <v>169</v>
      </c>
    </row>
    <row r="214" spans="1:7" x14ac:dyDescent="0.35">
      <c r="A214" t="s">
        <v>39</v>
      </c>
      <c r="B214" s="21">
        <v>45962</v>
      </c>
      <c r="C214">
        <v>27</v>
      </c>
      <c r="D214">
        <v>1</v>
      </c>
      <c r="E214">
        <v>14</v>
      </c>
      <c r="F214" s="17">
        <v>0.68534778172920863</v>
      </c>
      <c r="G214" s="14">
        <v>196</v>
      </c>
    </row>
    <row r="215" spans="1:7" x14ac:dyDescent="0.35">
      <c r="A215" t="s">
        <v>39</v>
      </c>
      <c r="B215" s="21">
        <v>45992</v>
      </c>
      <c r="C215">
        <v>28</v>
      </c>
      <c r="D215">
        <v>1</v>
      </c>
      <c r="E215">
        <v>15</v>
      </c>
      <c r="F215" s="17">
        <v>0.6925640577563732</v>
      </c>
      <c r="G215" s="14">
        <v>225</v>
      </c>
    </row>
    <row r="216" spans="1:7" x14ac:dyDescent="0.35">
      <c r="A216" t="s">
        <v>39</v>
      </c>
      <c r="B216" s="21">
        <v>46023</v>
      </c>
      <c r="C216">
        <v>29</v>
      </c>
      <c r="D216">
        <v>1</v>
      </c>
      <c r="E216">
        <v>16</v>
      </c>
      <c r="F216" s="17">
        <v>0.69624123507480906</v>
      </c>
      <c r="G216" s="14">
        <v>256</v>
      </c>
    </row>
    <row r="217" spans="1:7" x14ac:dyDescent="0.35">
      <c r="A217" t="s">
        <v>39</v>
      </c>
      <c r="B217" s="21">
        <v>46054</v>
      </c>
      <c r="C217">
        <v>30</v>
      </c>
      <c r="D217">
        <v>1</v>
      </c>
      <c r="E217">
        <v>17</v>
      </c>
      <c r="F217" s="17">
        <v>0.73509957594683384</v>
      </c>
      <c r="G217" s="14">
        <v>289</v>
      </c>
    </row>
    <row r="218" spans="1:7" x14ac:dyDescent="0.35">
      <c r="A218" t="s">
        <v>39</v>
      </c>
      <c r="B218" s="21">
        <v>46082</v>
      </c>
      <c r="C218">
        <v>31</v>
      </c>
      <c r="D218">
        <v>1</v>
      </c>
      <c r="E218">
        <v>18</v>
      </c>
      <c r="F218" s="17">
        <v>0.70729439263658267</v>
      </c>
      <c r="G218" s="14">
        <v>324</v>
      </c>
    </row>
    <row r="219" spans="1:7" x14ac:dyDescent="0.35">
      <c r="A219" t="s">
        <v>40</v>
      </c>
      <c r="B219" s="21">
        <v>45170</v>
      </c>
      <c r="C219">
        <v>1</v>
      </c>
      <c r="D219">
        <v>0</v>
      </c>
      <c r="E219">
        <v>0</v>
      </c>
      <c r="F219" s="17">
        <v>5.9160837178984568E-3</v>
      </c>
      <c r="G219" s="14">
        <v>0</v>
      </c>
    </row>
    <row r="220" spans="1:7" x14ac:dyDescent="0.35">
      <c r="A220" t="s">
        <v>40</v>
      </c>
      <c r="B220" s="21">
        <v>45200</v>
      </c>
      <c r="C220">
        <v>2</v>
      </c>
      <c r="D220">
        <v>0</v>
      </c>
      <c r="E220">
        <v>0</v>
      </c>
      <c r="F220" s="17">
        <v>1.2145361315383374E-2</v>
      </c>
      <c r="G220" s="14">
        <v>0</v>
      </c>
    </row>
    <row r="221" spans="1:7" x14ac:dyDescent="0.35">
      <c r="A221" t="s">
        <v>40</v>
      </c>
      <c r="B221" s="21">
        <v>45231</v>
      </c>
      <c r="C221">
        <v>3</v>
      </c>
      <c r="D221">
        <v>0</v>
      </c>
      <c r="E221">
        <v>0</v>
      </c>
      <c r="F221" s="17">
        <v>8.5588034560453996E-3</v>
      </c>
      <c r="G221" s="14">
        <v>0</v>
      </c>
    </row>
    <row r="222" spans="1:7" x14ac:dyDescent="0.35">
      <c r="A222" t="s">
        <v>40</v>
      </c>
      <c r="B222" s="21">
        <v>45261</v>
      </c>
      <c r="C222">
        <v>4</v>
      </c>
      <c r="D222">
        <v>0</v>
      </c>
      <c r="E222">
        <v>0</v>
      </c>
      <c r="F222" s="17">
        <v>7.6144843035615946E-3</v>
      </c>
      <c r="G222" s="14">
        <v>0</v>
      </c>
    </row>
    <row r="223" spans="1:7" x14ac:dyDescent="0.35">
      <c r="A223" t="s">
        <v>40</v>
      </c>
      <c r="B223" s="21">
        <v>45292</v>
      </c>
      <c r="C223">
        <v>5</v>
      </c>
      <c r="D223">
        <v>0</v>
      </c>
      <c r="E223">
        <v>0</v>
      </c>
      <c r="F223" s="17">
        <v>2.7819725424818916E-3</v>
      </c>
      <c r="G223" s="14">
        <v>0</v>
      </c>
    </row>
    <row r="224" spans="1:7" x14ac:dyDescent="0.35">
      <c r="A224" t="s">
        <v>40</v>
      </c>
      <c r="B224" s="21">
        <v>45323</v>
      </c>
      <c r="C224">
        <v>6</v>
      </c>
      <c r="D224">
        <v>0</v>
      </c>
      <c r="E224">
        <v>0</v>
      </c>
      <c r="F224" s="17">
        <v>5.0849135941245958E-3</v>
      </c>
      <c r="G224" s="14">
        <v>0</v>
      </c>
    </row>
    <row r="225" spans="1:7" x14ac:dyDescent="0.35">
      <c r="A225" t="s">
        <v>40</v>
      </c>
      <c r="B225" s="21">
        <v>45352</v>
      </c>
      <c r="C225">
        <v>7</v>
      </c>
      <c r="D225">
        <v>0</v>
      </c>
      <c r="E225">
        <v>0</v>
      </c>
      <c r="F225" s="17">
        <v>8.0942469045728622E-3</v>
      </c>
      <c r="G225" s="14">
        <v>0</v>
      </c>
    </row>
    <row r="226" spans="1:7" x14ac:dyDescent="0.35">
      <c r="A226" t="s">
        <v>40</v>
      </c>
      <c r="B226" s="21">
        <v>45383</v>
      </c>
      <c r="C226">
        <v>8</v>
      </c>
      <c r="D226">
        <v>0</v>
      </c>
      <c r="E226">
        <v>0</v>
      </c>
      <c r="F226" s="17">
        <v>4.588176738276069E-3</v>
      </c>
      <c r="G226" s="14">
        <v>0</v>
      </c>
    </row>
    <row r="227" spans="1:7" x14ac:dyDescent="0.35">
      <c r="A227" t="s">
        <v>40</v>
      </c>
      <c r="B227" s="21">
        <v>45413</v>
      </c>
      <c r="C227">
        <v>9</v>
      </c>
      <c r="D227">
        <v>0</v>
      </c>
      <c r="E227">
        <v>0</v>
      </c>
      <c r="F227" s="17">
        <v>6.4363128397106461E-3</v>
      </c>
      <c r="G227" s="14">
        <v>0</v>
      </c>
    </row>
    <row r="228" spans="1:7" x14ac:dyDescent="0.35">
      <c r="A228" t="s">
        <v>40</v>
      </c>
      <c r="B228" s="21">
        <v>45444</v>
      </c>
      <c r="C228">
        <v>10</v>
      </c>
      <c r="D228">
        <v>0</v>
      </c>
      <c r="E228">
        <v>0</v>
      </c>
      <c r="F228" s="17">
        <v>6.1495412363489193E-3</v>
      </c>
      <c r="G228" s="14">
        <v>0</v>
      </c>
    </row>
    <row r="229" spans="1:7" x14ac:dyDescent="0.35">
      <c r="A229" t="s">
        <v>40</v>
      </c>
      <c r="B229" s="21">
        <v>45474</v>
      </c>
      <c r="C229">
        <v>11</v>
      </c>
      <c r="D229">
        <v>0</v>
      </c>
      <c r="E229">
        <v>0</v>
      </c>
      <c r="F229" s="17">
        <v>2.049134893724578E-2</v>
      </c>
      <c r="G229" s="14">
        <v>0</v>
      </c>
    </row>
    <row r="230" spans="1:7" x14ac:dyDescent="0.35">
      <c r="A230" t="s">
        <v>40</v>
      </c>
      <c r="B230" s="21">
        <v>45505</v>
      </c>
      <c r="C230">
        <v>12</v>
      </c>
      <c r="D230">
        <v>0</v>
      </c>
      <c r="E230">
        <v>0</v>
      </c>
      <c r="F230" s="17">
        <v>2.3287525907372569E-2</v>
      </c>
      <c r="G230" s="14">
        <v>0</v>
      </c>
    </row>
    <row r="231" spans="1:7" x14ac:dyDescent="0.35">
      <c r="A231" t="s">
        <v>40</v>
      </c>
      <c r="B231" s="21">
        <v>45536</v>
      </c>
      <c r="C231">
        <v>13</v>
      </c>
      <c r="D231">
        <v>1</v>
      </c>
      <c r="E231">
        <v>0</v>
      </c>
      <c r="F231" s="17">
        <v>2.6416250337054539E-2</v>
      </c>
      <c r="G231" s="14">
        <v>0</v>
      </c>
    </row>
    <row r="232" spans="1:7" x14ac:dyDescent="0.35">
      <c r="A232" t="s">
        <v>40</v>
      </c>
      <c r="B232" s="21">
        <v>45566</v>
      </c>
      <c r="C232">
        <v>14</v>
      </c>
      <c r="D232">
        <v>1</v>
      </c>
      <c r="E232">
        <v>1</v>
      </c>
      <c r="F232" s="17">
        <v>3.8194287005051494E-2</v>
      </c>
      <c r="G232" s="14">
        <v>1</v>
      </c>
    </row>
    <row r="233" spans="1:7" x14ac:dyDescent="0.35">
      <c r="A233" t="s">
        <v>40</v>
      </c>
      <c r="B233" s="21">
        <v>45597</v>
      </c>
      <c r="C233">
        <v>15</v>
      </c>
      <c r="D233">
        <v>1</v>
      </c>
      <c r="E233">
        <v>2</v>
      </c>
      <c r="F233" s="17">
        <v>4.8148188311802058E-2</v>
      </c>
      <c r="G233" s="14">
        <v>4</v>
      </c>
    </row>
    <row r="234" spans="1:7" x14ac:dyDescent="0.35">
      <c r="A234" t="s">
        <v>40</v>
      </c>
      <c r="B234" s="21">
        <v>45627</v>
      </c>
      <c r="C234">
        <v>16</v>
      </c>
      <c r="D234">
        <v>1</v>
      </c>
      <c r="E234">
        <v>3</v>
      </c>
      <c r="F234" s="17">
        <v>5.7509976984215547E-2</v>
      </c>
      <c r="G234" s="14">
        <v>9</v>
      </c>
    </row>
    <row r="235" spans="1:7" x14ac:dyDescent="0.35">
      <c r="A235" t="s">
        <v>40</v>
      </c>
      <c r="B235" s="21">
        <v>45658</v>
      </c>
      <c r="C235">
        <v>17</v>
      </c>
      <c r="D235">
        <v>1</v>
      </c>
      <c r="E235">
        <v>4</v>
      </c>
      <c r="F235" s="17">
        <v>7.3212411885498319E-2</v>
      </c>
      <c r="G235" s="14">
        <v>16</v>
      </c>
    </row>
    <row r="236" spans="1:7" x14ac:dyDescent="0.35">
      <c r="A236" t="s">
        <v>40</v>
      </c>
      <c r="B236" s="21">
        <v>45689</v>
      </c>
      <c r="C236">
        <v>18</v>
      </c>
      <c r="D236">
        <v>1</v>
      </c>
      <c r="E236">
        <v>5</v>
      </c>
      <c r="F236" s="17">
        <v>8.4924782681506217E-2</v>
      </c>
      <c r="G236" s="14">
        <v>25</v>
      </c>
    </row>
    <row r="237" spans="1:7" x14ac:dyDescent="0.35">
      <c r="A237" t="s">
        <v>40</v>
      </c>
      <c r="B237" s="21">
        <v>45717</v>
      </c>
      <c r="C237">
        <v>19</v>
      </c>
      <c r="D237">
        <v>1</v>
      </c>
      <c r="E237">
        <v>6</v>
      </c>
      <c r="F237" s="17">
        <v>0.1023933649772046</v>
      </c>
      <c r="G237" s="14">
        <v>36</v>
      </c>
    </row>
    <row r="238" spans="1:7" x14ac:dyDescent="0.35">
      <c r="A238" t="s">
        <v>40</v>
      </c>
      <c r="B238" s="21">
        <v>45748</v>
      </c>
      <c r="C238">
        <v>20</v>
      </c>
      <c r="D238">
        <v>1</v>
      </c>
      <c r="E238">
        <v>7</v>
      </c>
      <c r="F238" s="17">
        <v>0.13517224255103794</v>
      </c>
      <c r="G238" s="14">
        <v>49</v>
      </c>
    </row>
    <row r="239" spans="1:7" x14ac:dyDescent="0.35">
      <c r="A239" t="s">
        <v>40</v>
      </c>
      <c r="B239" s="21">
        <v>45778</v>
      </c>
      <c r="C239">
        <v>21</v>
      </c>
      <c r="D239">
        <v>1</v>
      </c>
      <c r="E239">
        <v>8</v>
      </c>
      <c r="F239" s="17">
        <v>0.14601758089080075</v>
      </c>
      <c r="G239" s="14">
        <v>64</v>
      </c>
    </row>
    <row r="240" spans="1:7" x14ac:dyDescent="0.35">
      <c r="A240" t="s">
        <v>40</v>
      </c>
      <c r="B240" s="21">
        <v>45809</v>
      </c>
      <c r="C240">
        <v>22</v>
      </c>
      <c r="D240">
        <v>1</v>
      </c>
      <c r="E240">
        <v>9</v>
      </c>
      <c r="F240" s="17">
        <v>0.15935279386074963</v>
      </c>
      <c r="G240" s="14">
        <v>81</v>
      </c>
    </row>
    <row r="241" spans="1:7" x14ac:dyDescent="0.35">
      <c r="A241" t="s">
        <v>40</v>
      </c>
      <c r="B241" s="21">
        <v>45839</v>
      </c>
      <c r="C241">
        <v>23</v>
      </c>
      <c r="D241">
        <v>1</v>
      </c>
      <c r="E241">
        <v>10</v>
      </c>
      <c r="F241" s="17">
        <v>0.17182046893888719</v>
      </c>
      <c r="G241" s="14">
        <v>100</v>
      </c>
    </row>
    <row r="242" spans="1:7" x14ac:dyDescent="0.35">
      <c r="A242" t="s">
        <v>40</v>
      </c>
      <c r="B242" s="21">
        <v>45870</v>
      </c>
      <c r="C242">
        <v>24</v>
      </c>
      <c r="D242">
        <v>1</v>
      </c>
      <c r="E242">
        <v>11</v>
      </c>
      <c r="F242" s="17">
        <v>0.2063832022073234</v>
      </c>
      <c r="G242" s="14">
        <v>121</v>
      </c>
    </row>
    <row r="243" spans="1:7" x14ac:dyDescent="0.35">
      <c r="A243" t="s">
        <v>40</v>
      </c>
      <c r="B243" s="21">
        <v>45901</v>
      </c>
      <c r="C243">
        <v>25</v>
      </c>
      <c r="D243">
        <v>1</v>
      </c>
      <c r="E243">
        <v>12</v>
      </c>
      <c r="F243" s="17">
        <v>0.18046914420466922</v>
      </c>
      <c r="G243" s="14">
        <v>144</v>
      </c>
    </row>
    <row r="244" spans="1:7" x14ac:dyDescent="0.35">
      <c r="A244" t="s">
        <v>40</v>
      </c>
      <c r="B244" s="21">
        <v>45931</v>
      </c>
      <c r="C244">
        <v>26</v>
      </c>
      <c r="D244">
        <v>1</v>
      </c>
      <c r="E244">
        <v>13</v>
      </c>
      <c r="F244" s="17">
        <v>0.16916795484328004</v>
      </c>
      <c r="G244" s="14">
        <v>169</v>
      </c>
    </row>
    <row r="245" spans="1:7" x14ac:dyDescent="0.35">
      <c r="A245" t="s">
        <v>40</v>
      </c>
      <c r="B245" s="21">
        <v>45962</v>
      </c>
      <c r="C245">
        <v>27</v>
      </c>
      <c r="D245">
        <v>1</v>
      </c>
      <c r="E245">
        <v>14</v>
      </c>
      <c r="F245" s="17">
        <v>0.18251602695660415</v>
      </c>
      <c r="G245" s="14">
        <v>196</v>
      </c>
    </row>
    <row r="246" spans="1:7" x14ac:dyDescent="0.35">
      <c r="A246" t="s">
        <v>40</v>
      </c>
      <c r="B246" s="21">
        <v>45992</v>
      </c>
      <c r="C246">
        <v>28</v>
      </c>
      <c r="D246">
        <v>1</v>
      </c>
      <c r="E246">
        <v>15</v>
      </c>
      <c r="F246" s="17">
        <v>0.22850954412811009</v>
      </c>
      <c r="G246" s="14">
        <v>225</v>
      </c>
    </row>
    <row r="247" spans="1:7" x14ac:dyDescent="0.35">
      <c r="A247" t="s">
        <v>40</v>
      </c>
      <c r="B247" s="21">
        <v>46023</v>
      </c>
      <c r="C247">
        <v>29</v>
      </c>
      <c r="D247">
        <v>1</v>
      </c>
      <c r="E247">
        <v>16</v>
      </c>
      <c r="F247" s="17">
        <v>0.19629172671655903</v>
      </c>
      <c r="G247" s="14">
        <v>256</v>
      </c>
    </row>
    <row r="248" spans="1:7" x14ac:dyDescent="0.35">
      <c r="A248" t="s">
        <v>40</v>
      </c>
      <c r="B248" s="21">
        <v>46054</v>
      </c>
      <c r="C248">
        <v>30</v>
      </c>
      <c r="D248">
        <v>1</v>
      </c>
      <c r="E248">
        <v>17</v>
      </c>
      <c r="F248" s="17">
        <v>0.34527947139565479</v>
      </c>
      <c r="G248" s="14">
        <v>289</v>
      </c>
    </row>
    <row r="249" spans="1:7" x14ac:dyDescent="0.35">
      <c r="A249" t="s">
        <v>40</v>
      </c>
      <c r="B249" s="21">
        <v>46082</v>
      </c>
      <c r="C249">
        <v>31</v>
      </c>
      <c r="D249">
        <v>1</v>
      </c>
      <c r="E249">
        <v>18</v>
      </c>
      <c r="F249" s="17">
        <v>0.37374407214671884</v>
      </c>
      <c r="G249" s="14">
        <v>324</v>
      </c>
    </row>
    <row r="250" spans="1:7" x14ac:dyDescent="0.35">
      <c r="A250" t="s">
        <v>41</v>
      </c>
      <c r="B250" s="21">
        <v>45170</v>
      </c>
      <c r="C250">
        <v>1</v>
      </c>
      <c r="D250">
        <v>0</v>
      </c>
      <c r="E250">
        <v>0</v>
      </c>
      <c r="F250" s="17">
        <v>0</v>
      </c>
      <c r="G250" s="14">
        <v>0</v>
      </c>
    </row>
    <row r="251" spans="1:7" x14ac:dyDescent="0.35">
      <c r="A251" t="s">
        <v>41</v>
      </c>
      <c r="B251" s="21">
        <v>45200</v>
      </c>
      <c r="C251">
        <v>2</v>
      </c>
      <c r="D251">
        <v>0</v>
      </c>
      <c r="E251">
        <v>0</v>
      </c>
      <c r="F251" s="17">
        <v>0</v>
      </c>
      <c r="G251" s="14">
        <v>0</v>
      </c>
    </row>
    <row r="252" spans="1:7" x14ac:dyDescent="0.35">
      <c r="A252" t="s">
        <v>41</v>
      </c>
      <c r="B252" s="21">
        <v>45231</v>
      </c>
      <c r="C252">
        <v>3</v>
      </c>
      <c r="D252">
        <v>0</v>
      </c>
      <c r="E252">
        <v>0</v>
      </c>
      <c r="F252" s="17">
        <v>0</v>
      </c>
      <c r="G252" s="14">
        <v>0</v>
      </c>
    </row>
    <row r="253" spans="1:7" x14ac:dyDescent="0.35">
      <c r="A253" t="s">
        <v>41</v>
      </c>
      <c r="B253" s="21">
        <v>45261</v>
      </c>
      <c r="C253">
        <v>4</v>
      </c>
      <c r="D253">
        <v>0</v>
      </c>
      <c r="E253">
        <v>0</v>
      </c>
      <c r="F253" s="17">
        <v>2.5587891327273128E-3</v>
      </c>
      <c r="G253" s="14">
        <v>0</v>
      </c>
    </row>
    <row r="254" spans="1:7" x14ac:dyDescent="0.35">
      <c r="A254" t="s">
        <v>41</v>
      </c>
      <c r="B254" s="21">
        <v>45292</v>
      </c>
      <c r="C254">
        <v>5</v>
      </c>
      <c r="D254">
        <v>0</v>
      </c>
      <c r="E254">
        <v>0</v>
      </c>
      <c r="F254" s="17">
        <v>0</v>
      </c>
      <c r="G254" s="14">
        <v>0</v>
      </c>
    </row>
    <row r="255" spans="1:7" x14ac:dyDescent="0.35">
      <c r="A255" t="s">
        <v>41</v>
      </c>
      <c r="B255" s="21">
        <v>45323</v>
      </c>
      <c r="C255">
        <v>6</v>
      </c>
      <c r="D255">
        <v>0</v>
      </c>
      <c r="E255">
        <v>0</v>
      </c>
      <c r="F255" s="17">
        <v>2.866246151431186E-3</v>
      </c>
      <c r="G255" s="14">
        <v>0</v>
      </c>
    </row>
    <row r="256" spans="1:7" x14ac:dyDescent="0.35">
      <c r="A256" t="s">
        <v>41</v>
      </c>
      <c r="B256" s="21">
        <v>45352</v>
      </c>
      <c r="C256">
        <v>7</v>
      </c>
      <c r="D256">
        <v>0</v>
      </c>
      <c r="E256">
        <v>0</v>
      </c>
      <c r="F256" s="17">
        <v>2.9201869614593231E-3</v>
      </c>
      <c r="G256" s="14">
        <v>0</v>
      </c>
    </row>
    <row r="257" spans="1:7" x14ac:dyDescent="0.35">
      <c r="A257" t="s">
        <v>41</v>
      </c>
      <c r="B257" s="21">
        <v>45383</v>
      </c>
      <c r="C257">
        <v>8</v>
      </c>
      <c r="D257">
        <v>0</v>
      </c>
      <c r="E257">
        <v>0</v>
      </c>
      <c r="F257" s="17">
        <v>2.6293920386720629E-3</v>
      </c>
      <c r="G257" s="14">
        <v>0</v>
      </c>
    </row>
    <row r="258" spans="1:7" x14ac:dyDescent="0.35">
      <c r="A258" t="s">
        <v>41</v>
      </c>
      <c r="B258" s="21">
        <v>45413</v>
      </c>
      <c r="C258">
        <v>9</v>
      </c>
      <c r="D258">
        <v>0</v>
      </c>
      <c r="E258">
        <v>0</v>
      </c>
      <c r="F258" s="17">
        <v>1.3016945232129245E-3</v>
      </c>
      <c r="G258" s="14">
        <v>0</v>
      </c>
    </row>
    <row r="259" spans="1:7" x14ac:dyDescent="0.35">
      <c r="A259" t="s">
        <v>41</v>
      </c>
      <c r="B259" s="21">
        <v>45444</v>
      </c>
      <c r="C259">
        <v>10</v>
      </c>
      <c r="D259">
        <v>0</v>
      </c>
      <c r="E259">
        <v>0</v>
      </c>
      <c r="F259" s="17">
        <v>1.3084848618437205E-3</v>
      </c>
      <c r="G259" s="14">
        <v>0</v>
      </c>
    </row>
    <row r="260" spans="1:7" x14ac:dyDescent="0.35">
      <c r="A260" t="s">
        <v>41</v>
      </c>
      <c r="B260" s="21">
        <v>45474</v>
      </c>
      <c r="C260">
        <v>11</v>
      </c>
      <c r="D260">
        <v>0</v>
      </c>
      <c r="E260">
        <v>0</v>
      </c>
      <c r="F260" s="17">
        <v>5.2268882301416209E-3</v>
      </c>
      <c r="G260" s="14">
        <v>0</v>
      </c>
    </row>
    <row r="261" spans="1:7" x14ac:dyDescent="0.35">
      <c r="A261" t="s">
        <v>41</v>
      </c>
      <c r="B261" s="21">
        <v>45505</v>
      </c>
      <c r="C261">
        <v>12</v>
      </c>
      <c r="D261">
        <v>0</v>
      </c>
      <c r="E261">
        <v>0</v>
      </c>
      <c r="F261" s="17">
        <v>6.8412296489379753E-3</v>
      </c>
      <c r="G261" s="14">
        <v>0</v>
      </c>
    </row>
    <row r="262" spans="1:7" x14ac:dyDescent="0.35">
      <c r="A262" t="s">
        <v>41</v>
      </c>
      <c r="B262" s="21">
        <v>45536</v>
      </c>
      <c r="C262">
        <v>13</v>
      </c>
      <c r="D262">
        <v>1</v>
      </c>
      <c r="E262">
        <v>0</v>
      </c>
      <c r="F262" s="17">
        <v>4.0735706243664157E-3</v>
      </c>
      <c r="G262" s="14">
        <v>0</v>
      </c>
    </row>
    <row r="263" spans="1:7" x14ac:dyDescent="0.35">
      <c r="A263" t="s">
        <v>41</v>
      </c>
      <c r="B263" s="21">
        <v>45566</v>
      </c>
      <c r="C263">
        <v>14</v>
      </c>
      <c r="D263">
        <v>1</v>
      </c>
      <c r="E263">
        <v>1</v>
      </c>
      <c r="F263" s="17">
        <v>4.9697049176830304E-3</v>
      </c>
      <c r="G263" s="14">
        <v>1</v>
      </c>
    </row>
    <row r="264" spans="1:7" x14ac:dyDescent="0.35">
      <c r="A264" t="s">
        <v>41</v>
      </c>
      <c r="B264" s="21">
        <v>45597</v>
      </c>
      <c r="C264">
        <v>15</v>
      </c>
      <c r="D264">
        <v>1</v>
      </c>
      <c r="E264">
        <v>2</v>
      </c>
      <c r="F264" s="17">
        <v>9.9713276142764512E-3</v>
      </c>
      <c r="G264" s="14">
        <v>4</v>
      </c>
    </row>
    <row r="265" spans="1:7" x14ac:dyDescent="0.35">
      <c r="A265" t="s">
        <v>41</v>
      </c>
      <c r="B265" s="21">
        <v>45627</v>
      </c>
      <c r="C265">
        <v>16</v>
      </c>
      <c r="D265">
        <v>1</v>
      </c>
      <c r="E265">
        <v>3</v>
      </c>
      <c r="F265" s="17">
        <v>1.0639424513569383E-2</v>
      </c>
      <c r="G265" s="14">
        <v>9</v>
      </c>
    </row>
    <row r="266" spans="1:7" x14ac:dyDescent="0.35">
      <c r="A266" t="s">
        <v>41</v>
      </c>
      <c r="B266" s="21">
        <v>45658</v>
      </c>
      <c r="C266">
        <v>17</v>
      </c>
      <c r="D266">
        <v>1</v>
      </c>
      <c r="E266">
        <v>4</v>
      </c>
      <c r="F266" s="17">
        <v>2.0111756002282297E-2</v>
      </c>
      <c r="G266" s="14">
        <v>16</v>
      </c>
    </row>
    <row r="267" spans="1:7" x14ac:dyDescent="0.35">
      <c r="A267" t="s">
        <v>41</v>
      </c>
      <c r="B267" s="21">
        <v>45689</v>
      </c>
      <c r="C267">
        <v>18</v>
      </c>
      <c r="D267">
        <v>1</v>
      </c>
      <c r="E267">
        <v>5</v>
      </c>
      <c r="F267" s="17">
        <v>7.8268149978524076E-2</v>
      </c>
      <c r="G267" s="14">
        <v>25</v>
      </c>
    </row>
    <row r="268" spans="1:7" x14ac:dyDescent="0.35">
      <c r="A268" t="s">
        <v>41</v>
      </c>
      <c r="B268" s="21">
        <v>45717</v>
      </c>
      <c r="C268">
        <v>19</v>
      </c>
      <c r="D268">
        <v>1</v>
      </c>
      <c r="E268">
        <v>6</v>
      </c>
      <c r="F268" s="17">
        <v>0.11117971376195226</v>
      </c>
      <c r="G268" s="14">
        <v>36</v>
      </c>
    </row>
    <row r="269" spans="1:7" x14ac:dyDescent="0.35">
      <c r="A269" t="s">
        <v>41</v>
      </c>
      <c r="B269" s="21">
        <v>45748</v>
      </c>
      <c r="C269">
        <v>20</v>
      </c>
      <c r="D269">
        <v>1</v>
      </c>
      <c r="E269">
        <v>7</v>
      </c>
      <c r="F269" s="17">
        <v>0.14236280204553761</v>
      </c>
      <c r="G269" s="14">
        <v>49</v>
      </c>
    </row>
    <row r="270" spans="1:7" x14ac:dyDescent="0.35">
      <c r="A270" t="s">
        <v>41</v>
      </c>
      <c r="B270" s="21">
        <v>45778</v>
      </c>
      <c r="C270">
        <v>21</v>
      </c>
      <c r="D270">
        <v>1</v>
      </c>
      <c r="E270">
        <v>8</v>
      </c>
      <c r="F270" s="17">
        <v>0.15776974412808936</v>
      </c>
      <c r="G270" s="14">
        <v>64</v>
      </c>
    </row>
    <row r="271" spans="1:7" x14ac:dyDescent="0.35">
      <c r="A271" t="s">
        <v>41</v>
      </c>
      <c r="B271" s="21">
        <v>45809</v>
      </c>
      <c r="C271">
        <v>22</v>
      </c>
      <c r="D271">
        <v>1</v>
      </c>
      <c r="E271">
        <v>9</v>
      </c>
      <c r="F271" s="17">
        <v>0.16418133634215729</v>
      </c>
      <c r="G271" s="14">
        <v>81</v>
      </c>
    </row>
    <row r="272" spans="1:7" x14ac:dyDescent="0.35">
      <c r="A272" t="s">
        <v>41</v>
      </c>
      <c r="B272" s="21">
        <v>45839</v>
      </c>
      <c r="C272">
        <v>23</v>
      </c>
      <c r="D272">
        <v>1</v>
      </c>
      <c r="E272">
        <v>10</v>
      </c>
      <c r="F272" s="17">
        <v>0.19519666659087476</v>
      </c>
      <c r="G272" s="14">
        <v>100</v>
      </c>
    </row>
    <row r="273" spans="1:7" x14ac:dyDescent="0.35">
      <c r="A273" t="s">
        <v>41</v>
      </c>
      <c r="B273" s="21">
        <v>45870</v>
      </c>
      <c r="C273">
        <v>24</v>
      </c>
      <c r="D273">
        <v>1</v>
      </c>
      <c r="E273">
        <v>11</v>
      </c>
      <c r="F273" s="17">
        <v>0.20488691294393371</v>
      </c>
      <c r="G273" s="14">
        <v>121</v>
      </c>
    </row>
    <row r="274" spans="1:7" x14ac:dyDescent="0.35">
      <c r="A274" t="s">
        <v>41</v>
      </c>
      <c r="B274" s="21">
        <v>45901</v>
      </c>
      <c r="C274">
        <v>25</v>
      </c>
      <c r="D274">
        <v>1</v>
      </c>
      <c r="E274">
        <v>12</v>
      </c>
      <c r="F274" s="17">
        <v>0.23985424075700998</v>
      </c>
      <c r="G274" s="14">
        <v>144</v>
      </c>
    </row>
    <row r="275" spans="1:7" x14ac:dyDescent="0.35">
      <c r="A275" t="s">
        <v>41</v>
      </c>
      <c r="B275" s="21">
        <v>45931</v>
      </c>
      <c r="C275">
        <v>26</v>
      </c>
      <c r="D275">
        <v>1</v>
      </c>
      <c r="E275">
        <v>13</v>
      </c>
      <c r="F275" s="17">
        <v>0.22612663670352873</v>
      </c>
      <c r="G275" s="14">
        <v>169</v>
      </c>
    </row>
    <row r="276" spans="1:7" x14ac:dyDescent="0.35">
      <c r="A276" t="s">
        <v>41</v>
      </c>
      <c r="B276" s="21">
        <v>45962</v>
      </c>
      <c r="C276">
        <v>27</v>
      </c>
      <c r="D276">
        <v>1</v>
      </c>
      <c r="E276">
        <v>14</v>
      </c>
      <c r="F276" s="17">
        <v>0.25857190006907199</v>
      </c>
      <c r="G276" s="14">
        <v>196</v>
      </c>
    </row>
    <row r="277" spans="1:7" x14ac:dyDescent="0.35">
      <c r="A277" t="s">
        <v>41</v>
      </c>
      <c r="B277" s="21">
        <v>45992</v>
      </c>
      <c r="C277">
        <v>28</v>
      </c>
      <c r="D277">
        <v>1</v>
      </c>
      <c r="E277">
        <v>15</v>
      </c>
      <c r="F277" s="17">
        <v>0.27123463848047419</v>
      </c>
      <c r="G277" s="14">
        <v>225</v>
      </c>
    </row>
    <row r="278" spans="1:7" x14ac:dyDescent="0.35">
      <c r="A278" t="s">
        <v>41</v>
      </c>
      <c r="B278" s="21">
        <v>46023</v>
      </c>
      <c r="C278">
        <v>29</v>
      </c>
      <c r="D278">
        <v>1</v>
      </c>
      <c r="E278">
        <v>16</v>
      </c>
      <c r="F278" s="17">
        <v>0.2832365097639622</v>
      </c>
      <c r="G278" s="14">
        <v>256</v>
      </c>
    </row>
    <row r="279" spans="1:7" x14ac:dyDescent="0.35">
      <c r="A279" t="s">
        <v>41</v>
      </c>
      <c r="B279" s="21">
        <v>46054</v>
      </c>
      <c r="C279">
        <v>30</v>
      </c>
      <c r="D279">
        <v>1</v>
      </c>
      <c r="E279">
        <v>17</v>
      </c>
      <c r="F279" s="17">
        <v>0.31461315943882351</v>
      </c>
      <c r="G279" s="14">
        <v>289</v>
      </c>
    </row>
    <row r="280" spans="1:7" x14ac:dyDescent="0.35">
      <c r="A280" t="s">
        <v>41</v>
      </c>
      <c r="B280" s="21">
        <v>46082</v>
      </c>
      <c r="C280">
        <v>31</v>
      </c>
      <c r="D280">
        <v>1</v>
      </c>
      <c r="E280">
        <v>18</v>
      </c>
      <c r="F280" s="17">
        <v>0.3053247103620737</v>
      </c>
      <c r="G280" s="14">
        <v>324</v>
      </c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9FCA8-E597-421D-9AD8-9A9FF33BE030}">
  <dimension ref="A1:M36"/>
  <sheetViews>
    <sheetView zoomScaleNormal="100" workbookViewId="0">
      <selection activeCell="G24" sqref="G24"/>
    </sheetView>
  </sheetViews>
  <sheetFormatPr defaultRowHeight="14.5" x14ac:dyDescent="0.35"/>
  <cols>
    <col min="1" max="1" width="10" style="28" bestFit="1" customWidth="1"/>
    <col min="2" max="2" width="9.81640625" bestFit="1" customWidth="1"/>
  </cols>
  <sheetData>
    <row r="1" spans="1:13" x14ac:dyDescent="0.35">
      <c r="A1" s="27" t="s">
        <v>29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25" t="s">
        <v>43</v>
      </c>
      <c r="L1" s="1" t="s">
        <v>31</v>
      </c>
      <c r="M1" s="1"/>
    </row>
    <row r="2" spans="1:13" x14ac:dyDescent="0.35">
      <c r="A2" s="28">
        <v>45170</v>
      </c>
      <c r="B2" s="17">
        <v>8.8989783784174742E-2</v>
      </c>
      <c r="C2" s="17">
        <v>3.2746083609413619E-2</v>
      </c>
      <c r="D2" s="17">
        <v>2.3748507348420312E-2</v>
      </c>
      <c r="E2" s="17">
        <v>0</v>
      </c>
      <c r="F2" s="17">
        <v>0</v>
      </c>
      <c r="G2" s="17">
        <v>0</v>
      </c>
      <c r="H2" s="17">
        <v>0.1349946574274592</v>
      </c>
      <c r="I2" s="17">
        <v>5.9160837178984568E-3</v>
      </c>
      <c r="J2" s="17">
        <v>0</v>
      </c>
      <c r="K2" s="26">
        <v>2.8938999999999999E-2</v>
      </c>
      <c r="L2" t="e">
        <v>#N/A</v>
      </c>
      <c r="M2" s="17"/>
    </row>
    <row r="3" spans="1:13" x14ac:dyDescent="0.35">
      <c r="A3" s="28">
        <v>45200</v>
      </c>
      <c r="B3" s="17">
        <v>8.6622241345982801E-2</v>
      </c>
      <c r="C3" s="17">
        <v>2.2206457100175731E-2</v>
      </c>
      <c r="D3" s="17">
        <v>1.7458876361892365E-2</v>
      </c>
      <c r="E3" s="17">
        <v>6.7405909423712035E-4</v>
      </c>
      <c r="F3" s="17">
        <v>0</v>
      </c>
      <c r="G3" s="17">
        <v>0</v>
      </c>
      <c r="H3" s="17">
        <v>0.17321871699981806</v>
      </c>
      <c r="I3" s="17">
        <v>1.2145361315383374E-2</v>
      </c>
      <c r="J3" s="17">
        <v>0</v>
      </c>
      <c r="K3" s="26">
        <v>3.4229999999999997E-2</v>
      </c>
      <c r="L3" t="e">
        <v>#N/A</v>
      </c>
      <c r="M3" s="17"/>
    </row>
    <row r="4" spans="1:13" x14ac:dyDescent="0.35">
      <c r="A4" s="28">
        <v>45231</v>
      </c>
      <c r="B4" s="17">
        <v>7.9049575580698264E-2</v>
      </c>
      <c r="C4" s="17">
        <v>2.2828538848242465E-2</v>
      </c>
      <c r="D4" s="17">
        <v>2.3533009055905611E-2</v>
      </c>
      <c r="E4" s="17">
        <v>0</v>
      </c>
      <c r="F4" s="17">
        <v>0</v>
      </c>
      <c r="G4" s="17">
        <v>0</v>
      </c>
      <c r="H4" s="17">
        <v>0.14197227277387603</v>
      </c>
      <c r="I4" s="17">
        <v>8.5588034560453996E-3</v>
      </c>
      <c r="J4" s="17">
        <v>0</v>
      </c>
      <c r="K4" s="26">
        <v>3.9521000000000001E-2</v>
      </c>
      <c r="L4" t="e">
        <v>#N/A</v>
      </c>
      <c r="M4" s="17"/>
    </row>
    <row r="5" spans="1:13" x14ac:dyDescent="0.35">
      <c r="A5" s="28">
        <v>45261</v>
      </c>
      <c r="B5" s="17">
        <v>9.1611456167269414E-2</v>
      </c>
      <c r="C5" s="17">
        <v>2.3466219183826402E-2</v>
      </c>
      <c r="D5" s="17">
        <v>2.5112784235070618E-2</v>
      </c>
      <c r="E5" s="17">
        <v>6.5073894556005169E-4</v>
      </c>
      <c r="F5" s="17">
        <v>0</v>
      </c>
      <c r="G5" s="17">
        <v>0</v>
      </c>
      <c r="H5" s="17">
        <v>0.14098016005243033</v>
      </c>
      <c r="I5" s="17">
        <v>7.6144843035615946E-3</v>
      </c>
      <c r="J5" s="17">
        <v>2.5587891327273128E-3</v>
      </c>
      <c r="K5" s="26">
        <v>4.4810999999999997E-2</v>
      </c>
      <c r="L5" t="e">
        <v>#N/A</v>
      </c>
      <c r="M5" s="17"/>
    </row>
    <row r="6" spans="1:13" x14ac:dyDescent="0.35">
      <c r="A6" s="28">
        <v>45292</v>
      </c>
      <c r="B6" s="17">
        <v>9.6532301357569655E-2</v>
      </c>
      <c r="C6" s="17">
        <v>1.8924641261712689E-2</v>
      </c>
      <c r="D6" s="17">
        <v>2.445693981556913E-2</v>
      </c>
      <c r="E6" s="17">
        <v>6.6449746622510692E-4</v>
      </c>
      <c r="F6" s="17">
        <v>0</v>
      </c>
      <c r="G6" s="17">
        <v>0</v>
      </c>
      <c r="H6" s="17">
        <v>0.12511647428903711</v>
      </c>
      <c r="I6" s="17">
        <v>2.7819725424818916E-3</v>
      </c>
      <c r="J6" s="17">
        <v>0</v>
      </c>
      <c r="K6" s="26">
        <v>5.0102000000000001E-2</v>
      </c>
      <c r="L6" t="e">
        <v>#N/A</v>
      </c>
      <c r="M6" s="17"/>
    </row>
    <row r="7" spans="1:13" x14ac:dyDescent="0.35">
      <c r="A7" s="28">
        <v>45323</v>
      </c>
      <c r="B7" s="17">
        <v>8.9718119528121199E-2</v>
      </c>
      <c r="C7" s="17">
        <v>2.516982546604862E-2</v>
      </c>
      <c r="D7" s="17">
        <v>2.2622974618716176E-2</v>
      </c>
      <c r="E7" s="17">
        <v>6.6958437505635119E-4</v>
      </c>
      <c r="F7" s="17">
        <v>0</v>
      </c>
      <c r="G7" s="17">
        <v>0</v>
      </c>
      <c r="H7" s="17">
        <v>0.17988493672512471</v>
      </c>
      <c r="I7" s="17">
        <v>5.0849135941245958E-3</v>
      </c>
      <c r="J7" s="17">
        <v>2.866246151431186E-3</v>
      </c>
      <c r="K7" s="26">
        <v>5.5392999999999998E-2</v>
      </c>
      <c r="L7" t="e">
        <v>#N/A</v>
      </c>
      <c r="M7" s="17"/>
    </row>
    <row r="8" spans="1:13" x14ac:dyDescent="0.35">
      <c r="A8" s="28">
        <v>45352</v>
      </c>
      <c r="B8" s="17">
        <v>8.8547539276808723E-2</v>
      </c>
      <c r="C8" s="17">
        <v>2.257448810005374E-2</v>
      </c>
      <c r="D8" s="17">
        <v>4.3694064692849047E-2</v>
      </c>
      <c r="E8" s="17">
        <v>0</v>
      </c>
      <c r="F8" s="17">
        <v>0</v>
      </c>
      <c r="G8" s="17">
        <v>0</v>
      </c>
      <c r="H8" s="17">
        <v>0.17170587833131204</v>
      </c>
      <c r="I8" s="17">
        <v>8.0942469045728622E-3</v>
      </c>
      <c r="J8" s="17">
        <v>2.9201869614593231E-3</v>
      </c>
      <c r="K8" s="26">
        <v>6.0684000000000002E-2</v>
      </c>
      <c r="L8" t="e">
        <v>#N/A</v>
      </c>
      <c r="M8" s="17"/>
    </row>
    <row r="9" spans="1:13" x14ac:dyDescent="0.35">
      <c r="A9" s="28">
        <v>45383</v>
      </c>
      <c r="B9" s="17">
        <v>9.2894226682970538E-2</v>
      </c>
      <c r="C9" s="17">
        <v>1.8718198464954997E-2</v>
      </c>
      <c r="D9" s="17">
        <v>3.513431410840602E-2</v>
      </c>
      <c r="E9" s="17">
        <v>4.9504653471070491E-3</v>
      </c>
      <c r="F9" s="17">
        <v>0</v>
      </c>
      <c r="G9" s="17">
        <v>0</v>
      </c>
      <c r="H9" s="17">
        <v>0.2132543425111228</v>
      </c>
      <c r="I9" s="17">
        <v>4.588176738276069E-3</v>
      </c>
      <c r="J9" s="17">
        <v>2.6293920386720629E-3</v>
      </c>
      <c r="K9" s="26">
        <v>6.5975000000000006E-2</v>
      </c>
      <c r="L9" t="e">
        <v>#N/A</v>
      </c>
      <c r="M9" s="17"/>
    </row>
    <row r="10" spans="1:13" x14ac:dyDescent="0.35">
      <c r="A10" s="28">
        <v>45413</v>
      </c>
      <c r="B10" s="17">
        <v>0.1072279032118589</v>
      </c>
      <c r="C10" s="17">
        <v>2.2858154644002638E-2</v>
      </c>
      <c r="D10" s="17">
        <v>4.9416194134962448E-2</v>
      </c>
      <c r="E10" s="17">
        <v>1.4698433405417287E-2</v>
      </c>
      <c r="F10" s="17">
        <v>0</v>
      </c>
      <c r="G10" s="17">
        <v>2.1031922493390844E-3</v>
      </c>
      <c r="H10" s="17">
        <v>0.17923659800718797</v>
      </c>
      <c r="I10" s="17">
        <v>6.4363128397106461E-3</v>
      </c>
      <c r="J10" s="17">
        <v>1.3016945232129245E-3</v>
      </c>
      <c r="K10" s="26">
        <v>7.1265999999999996E-2</v>
      </c>
      <c r="L10" t="e">
        <v>#N/A</v>
      </c>
      <c r="M10" s="17"/>
    </row>
    <row r="11" spans="1:13" x14ac:dyDescent="0.35">
      <c r="A11" s="28">
        <v>45444</v>
      </c>
      <c r="B11" s="17">
        <v>0.14332941484885597</v>
      </c>
      <c r="C11" s="17">
        <v>1.5185324018534176E-2</v>
      </c>
      <c r="D11" s="17">
        <v>4.3420105683699736E-2</v>
      </c>
      <c r="E11" s="17">
        <v>2.5463249798714709E-2</v>
      </c>
      <c r="F11" s="17">
        <v>0</v>
      </c>
      <c r="G11" s="17">
        <v>1.4804701258330524E-2</v>
      </c>
      <c r="H11" s="17">
        <v>0.20501135565495016</v>
      </c>
      <c r="I11" s="17">
        <v>6.1495412363489193E-3</v>
      </c>
      <c r="J11" s="17">
        <v>1.3084848618437205E-3</v>
      </c>
      <c r="K11" s="26">
        <v>7.6555999999999999E-2</v>
      </c>
      <c r="L11" t="e">
        <v>#N/A</v>
      </c>
      <c r="M11" s="17"/>
    </row>
    <row r="12" spans="1:13" x14ac:dyDescent="0.35">
      <c r="A12" s="28">
        <v>45474</v>
      </c>
      <c r="B12" s="17">
        <v>0.215470199277075</v>
      </c>
      <c r="C12" s="17">
        <v>4.1753605993244881E-2</v>
      </c>
      <c r="D12" s="17">
        <v>0.10125330934947607</v>
      </c>
      <c r="E12" s="17">
        <v>2.406668637061711E-2</v>
      </c>
      <c r="F12" s="17">
        <v>0</v>
      </c>
      <c r="G12" s="17">
        <v>2.3660365625347277E-2</v>
      </c>
      <c r="H12" s="17">
        <v>0.18910887192852951</v>
      </c>
      <c r="I12" s="17">
        <v>2.049134893724578E-2</v>
      </c>
      <c r="J12" s="17">
        <v>5.2268882301416209E-3</v>
      </c>
      <c r="K12" s="26">
        <v>8.1847000000000003E-2</v>
      </c>
      <c r="L12" t="e">
        <v>#N/A</v>
      </c>
      <c r="M12" s="17"/>
    </row>
    <row r="13" spans="1:13" x14ac:dyDescent="0.35">
      <c r="A13" s="28">
        <v>45505</v>
      </c>
      <c r="B13" s="17">
        <v>0.2401304328824862</v>
      </c>
      <c r="C13" s="17">
        <v>4.8396796517312358E-2</v>
      </c>
      <c r="D13" s="17">
        <v>0.20405713433948464</v>
      </c>
      <c r="E13" s="17">
        <v>3.7947229815309833E-2</v>
      </c>
      <c r="F13" s="17">
        <v>0</v>
      </c>
      <c r="G13" s="17">
        <v>2.7272434436903477E-2</v>
      </c>
      <c r="H13" s="17">
        <v>0.22414192911367684</v>
      </c>
      <c r="I13" s="17">
        <v>2.3287525907372569E-2</v>
      </c>
      <c r="J13" s="17">
        <v>6.8412296489379753E-3</v>
      </c>
      <c r="K13" s="26">
        <v>8.7137999999999993E-2</v>
      </c>
      <c r="L13" t="e">
        <v>#N/A</v>
      </c>
      <c r="M13" s="17"/>
    </row>
    <row r="14" spans="1:13" x14ac:dyDescent="0.35">
      <c r="A14" s="28">
        <v>45536</v>
      </c>
      <c r="B14" s="17">
        <v>0.28369583153312367</v>
      </c>
      <c r="C14" s="17">
        <v>6.7086059109168095E-2</v>
      </c>
      <c r="D14" s="17">
        <v>0.25419499276187774</v>
      </c>
      <c r="E14" s="17">
        <v>5.6219063545990017E-2</v>
      </c>
      <c r="F14" s="17">
        <v>5.8502504313383188E-3</v>
      </c>
      <c r="G14" s="17">
        <v>4.1352642403295857E-2</v>
      </c>
      <c r="H14" s="17">
        <v>0.24867424521139794</v>
      </c>
      <c r="I14" s="17">
        <v>2.6416250337054539E-2</v>
      </c>
      <c r="J14" s="17">
        <v>4.0735706243664157E-3</v>
      </c>
      <c r="K14" s="26">
        <v>0.106723</v>
      </c>
      <c r="L14" s="44">
        <v>0.8</v>
      </c>
      <c r="M14" s="17"/>
    </row>
    <row r="15" spans="1:13" x14ac:dyDescent="0.35">
      <c r="A15" s="28">
        <v>45566</v>
      </c>
      <c r="B15" s="17">
        <v>0.31021902825174608</v>
      </c>
      <c r="C15" s="17">
        <v>7.2892148192492401E-2</v>
      </c>
      <c r="D15" s="17">
        <v>0.39555149401701734</v>
      </c>
      <c r="E15" s="17">
        <v>5.9111334673333439E-2</v>
      </c>
      <c r="F15" s="17">
        <v>6.0968736647387927E-3</v>
      </c>
      <c r="G15" s="17">
        <v>5.0032608858725236E-2</v>
      </c>
      <c r="H15" s="17">
        <v>0.28704843700805471</v>
      </c>
      <c r="I15" s="17">
        <v>3.8194287005051494E-2</v>
      </c>
      <c r="J15" s="17">
        <v>4.9697049176830304E-3</v>
      </c>
      <c r="K15" s="26">
        <v>0.15639500000000001</v>
      </c>
      <c r="L15" t="e">
        <v>#N/A</v>
      </c>
      <c r="M15" s="17"/>
    </row>
    <row r="16" spans="1:13" x14ac:dyDescent="0.35">
      <c r="A16" s="28">
        <v>45597</v>
      </c>
      <c r="B16" s="17">
        <v>0.34344637094675012</v>
      </c>
      <c r="C16" s="17">
        <v>6.3241518839115093E-2</v>
      </c>
      <c r="D16" s="17">
        <v>0.52078429002322968</v>
      </c>
      <c r="E16" s="17">
        <v>6.7009119100208778E-2</v>
      </c>
      <c r="F16" s="17">
        <v>2.3051790262484913E-3</v>
      </c>
      <c r="G16" s="17">
        <v>4.3121314442749241E-2</v>
      </c>
      <c r="H16" s="17">
        <v>0.28133737727623043</v>
      </c>
      <c r="I16" s="17">
        <v>4.8148188311802058E-2</v>
      </c>
      <c r="J16" s="17">
        <v>9.9713276142764512E-3</v>
      </c>
      <c r="K16" s="26">
        <v>0.203372</v>
      </c>
      <c r="L16" t="e">
        <v>#N/A</v>
      </c>
      <c r="M16" s="17"/>
    </row>
    <row r="17" spans="1:13" x14ac:dyDescent="0.35">
      <c r="A17" s="28">
        <v>45627</v>
      </c>
      <c r="B17" s="17">
        <v>0.36042737695346749</v>
      </c>
      <c r="C17" s="17">
        <v>0.10498290842577022</v>
      </c>
      <c r="D17" s="17">
        <v>0.54362302159941955</v>
      </c>
      <c r="E17" s="17">
        <v>8.0285621489971329E-2</v>
      </c>
      <c r="F17" s="17">
        <v>0.17189118423245281</v>
      </c>
      <c r="G17" s="17">
        <v>0.19016972582750941</v>
      </c>
      <c r="H17" s="17">
        <v>0.35037806556042161</v>
      </c>
      <c r="I17" s="17">
        <v>5.7509976984215547E-2</v>
      </c>
      <c r="J17" s="17">
        <v>1.0639424513569383E-2</v>
      </c>
      <c r="K17" s="26">
        <v>0.24765400000000001</v>
      </c>
      <c r="L17" t="e">
        <v>#N/A</v>
      </c>
      <c r="M17" s="17"/>
    </row>
    <row r="18" spans="1:13" x14ac:dyDescent="0.35">
      <c r="A18" s="28">
        <v>45658</v>
      </c>
      <c r="B18" s="17">
        <v>0.40424127267338994</v>
      </c>
      <c r="C18" s="17">
        <v>0.10396400524923448</v>
      </c>
      <c r="D18" s="17">
        <v>0.52358005773457184</v>
      </c>
      <c r="E18" s="17">
        <v>0.12151607553930091</v>
      </c>
      <c r="F18" s="17">
        <v>0.40338989585964402</v>
      </c>
      <c r="G18" s="17">
        <v>0.30269053408111568</v>
      </c>
      <c r="H18" s="17">
        <v>0.46277607356232509</v>
      </c>
      <c r="I18" s="17">
        <v>7.3212411885498319E-2</v>
      </c>
      <c r="J18" s="17">
        <v>2.0111756002282297E-2</v>
      </c>
      <c r="K18" s="26">
        <v>0.28924</v>
      </c>
      <c r="L18" t="e">
        <v>#N/A</v>
      </c>
      <c r="M18" s="17"/>
    </row>
    <row r="19" spans="1:13" x14ac:dyDescent="0.35">
      <c r="A19" s="28">
        <v>45689</v>
      </c>
      <c r="B19" s="17">
        <v>0.49084189446264948</v>
      </c>
      <c r="C19" s="17">
        <v>0.22778771455302702</v>
      </c>
      <c r="D19" s="17">
        <v>0.55839527308661974</v>
      </c>
      <c r="E19" s="17">
        <v>0.1729942379075827</v>
      </c>
      <c r="F19" s="17">
        <v>0.4389035136760549</v>
      </c>
      <c r="G19" s="17">
        <v>0.47512245991103702</v>
      </c>
      <c r="H19" s="17">
        <v>0.62070679448861998</v>
      </c>
      <c r="I19" s="17">
        <v>8.4924782681506217E-2</v>
      </c>
      <c r="J19" s="17">
        <v>7.8268149978524076E-2</v>
      </c>
      <c r="K19" s="26">
        <v>0.32812999999999998</v>
      </c>
      <c r="L19" t="e">
        <v>#N/A</v>
      </c>
      <c r="M19" s="17"/>
    </row>
    <row r="20" spans="1:13" x14ac:dyDescent="0.35">
      <c r="A20" s="28">
        <v>45717</v>
      </c>
      <c r="B20" s="17">
        <v>0.58209649904549854</v>
      </c>
      <c r="C20" s="17">
        <v>0.29106905955048756</v>
      </c>
      <c r="D20" s="17">
        <v>0.51671948773214427</v>
      </c>
      <c r="E20" s="17">
        <v>0.20141151884386513</v>
      </c>
      <c r="F20" s="17">
        <v>0.56271005952813602</v>
      </c>
      <c r="G20" s="17">
        <v>0.52184246782782251</v>
      </c>
      <c r="H20" s="17">
        <v>0.65248020787295069</v>
      </c>
      <c r="I20" s="17">
        <v>0.1023933649772046</v>
      </c>
      <c r="J20" s="17">
        <v>0.11117971376195226</v>
      </c>
      <c r="K20" s="26">
        <v>0.36432399999999998</v>
      </c>
      <c r="L20" t="e">
        <v>#N/A</v>
      </c>
      <c r="M20" s="17"/>
    </row>
    <row r="21" spans="1:13" x14ac:dyDescent="0.35">
      <c r="A21" s="28">
        <v>45748</v>
      </c>
      <c r="B21" s="17">
        <v>0.68272113644217725</v>
      </c>
      <c r="C21" s="17">
        <v>0.39941336439582398</v>
      </c>
      <c r="D21" s="17">
        <v>0.54546864335644163</v>
      </c>
      <c r="E21" s="17">
        <v>0.24048147766678465</v>
      </c>
      <c r="F21" s="17">
        <v>0.59971087018004221</v>
      </c>
      <c r="G21" s="17">
        <v>0.57226150525485175</v>
      </c>
      <c r="H21" s="17">
        <v>0.65228170389510198</v>
      </c>
      <c r="I21" s="17">
        <v>0.13517224255103794</v>
      </c>
      <c r="J21" s="17">
        <v>0.14236280204553761</v>
      </c>
      <c r="K21" s="26">
        <v>0.39782299999999998</v>
      </c>
      <c r="L21" t="e">
        <v>#N/A</v>
      </c>
      <c r="M21" s="17"/>
    </row>
    <row r="22" spans="1:13" x14ac:dyDescent="0.35">
      <c r="A22" s="28">
        <v>45778</v>
      </c>
      <c r="B22" s="17">
        <v>0.67775500572815373</v>
      </c>
      <c r="C22" s="17">
        <v>0.53508351537683074</v>
      </c>
      <c r="D22" s="17">
        <v>0.57192782493504213</v>
      </c>
      <c r="E22" s="17">
        <v>0.26851570936525843</v>
      </c>
      <c r="F22" s="17">
        <v>0.64011788842713524</v>
      </c>
      <c r="G22" s="17">
        <v>0.57327235996254822</v>
      </c>
      <c r="H22" s="17">
        <v>0.66870780700329679</v>
      </c>
      <c r="I22" s="17">
        <v>0.14601758089080075</v>
      </c>
      <c r="J22" s="17">
        <v>0.15776974412808936</v>
      </c>
      <c r="K22" s="26">
        <v>0.42862600000000001</v>
      </c>
      <c r="L22" t="e">
        <v>#N/A</v>
      </c>
      <c r="M22" s="17"/>
    </row>
    <row r="23" spans="1:13" x14ac:dyDescent="0.35">
      <c r="A23" s="28">
        <v>45809</v>
      </c>
      <c r="B23" s="17">
        <v>0.68165563088972037</v>
      </c>
      <c r="C23" s="17">
        <v>0.59609610646508038</v>
      </c>
      <c r="D23" s="17">
        <v>0.62595491735937525</v>
      </c>
      <c r="E23" s="17">
        <v>0.27690542976447102</v>
      </c>
      <c r="F23" s="17">
        <v>0.59394095426623206</v>
      </c>
      <c r="G23" s="17">
        <v>0.57823921984023385</v>
      </c>
      <c r="H23" s="17">
        <v>0.6663574144005785</v>
      </c>
      <c r="I23" s="17">
        <v>0.15935279386074963</v>
      </c>
      <c r="J23" s="17">
        <v>0.16418133634215729</v>
      </c>
      <c r="K23" s="26">
        <v>0.456733</v>
      </c>
      <c r="L23" t="e">
        <v>#N/A</v>
      </c>
      <c r="M23" s="17"/>
    </row>
    <row r="24" spans="1:13" x14ac:dyDescent="0.35">
      <c r="A24" s="28">
        <v>45839</v>
      </c>
      <c r="B24" s="17">
        <v>0.68631100841479298</v>
      </c>
      <c r="C24" s="17">
        <v>0.67961092222336539</v>
      </c>
      <c r="D24" s="17">
        <v>0.69584219661212265</v>
      </c>
      <c r="E24" s="17">
        <v>0.28236069560644822</v>
      </c>
      <c r="F24" s="17">
        <v>0.61573202182381304</v>
      </c>
      <c r="G24" s="17">
        <v>0.63189492599592512</v>
      </c>
      <c r="H24" s="17">
        <v>0.63700792696941011</v>
      </c>
      <c r="I24" s="17">
        <v>0.17182046893888719</v>
      </c>
      <c r="J24" s="17">
        <v>0.19519666659087476</v>
      </c>
      <c r="K24" s="26">
        <v>0.48214499999999999</v>
      </c>
      <c r="L24" t="e">
        <v>#N/A</v>
      </c>
      <c r="M24" s="17"/>
    </row>
    <row r="25" spans="1:13" x14ac:dyDescent="0.35">
      <c r="A25" s="28">
        <v>45870</v>
      </c>
      <c r="B25" s="17">
        <v>0.68598037324327787</v>
      </c>
      <c r="C25" s="17">
        <v>0.66587960687194647</v>
      </c>
      <c r="D25" s="17">
        <v>0.67259034028957998</v>
      </c>
      <c r="E25" s="17">
        <v>0.2977790094812931</v>
      </c>
      <c r="F25" s="17">
        <v>0.6511253535859034</v>
      </c>
      <c r="G25" s="17">
        <v>0.63017309409562083</v>
      </c>
      <c r="H25" s="17">
        <v>0.6478883287884738</v>
      </c>
      <c r="I25" s="17">
        <v>0.2063832022073234</v>
      </c>
      <c r="J25" s="17">
        <v>0.20488691294393371</v>
      </c>
      <c r="K25" s="26">
        <v>0.504861</v>
      </c>
      <c r="L25" t="e">
        <v>#N/A</v>
      </c>
      <c r="M25" s="17"/>
    </row>
    <row r="26" spans="1:13" x14ac:dyDescent="0.35">
      <c r="A26" s="28">
        <v>45901</v>
      </c>
      <c r="B26" s="17">
        <v>0.68845787508020906</v>
      </c>
      <c r="C26" s="17">
        <v>0.6979440880810146</v>
      </c>
      <c r="D26" s="17">
        <v>0.67466284186363767</v>
      </c>
      <c r="E26" s="17">
        <v>0.31742271899329516</v>
      </c>
      <c r="F26" s="17">
        <v>0.6375968862447905</v>
      </c>
      <c r="G26" s="17">
        <v>0.63611071726767177</v>
      </c>
      <c r="H26" s="17">
        <v>0.67808993208491386</v>
      </c>
      <c r="I26" s="17">
        <v>0.18046914420466922</v>
      </c>
      <c r="J26" s="17">
        <v>0.23985424075700998</v>
      </c>
      <c r="K26" s="26">
        <v>0.52488100000000004</v>
      </c>
      <c r="L26" t="e">
        <v>#N/A</v>
      </c>
      <c r="M26" s="17"/>
    </row>
    <row r="27" spans="1:13" x14ac:dyDescent="0.35">
      <c r="A27" s="28">
        <v>45931</v>
      </c>
      <c r="B27" s="17">
        <v>0.68391380560793669</v>
      </c>
      <c r="C27" s="17">
        <v>0.62761376424138815</v>
      </c>
      <c r="D27" s="17">
        <v>0.70853676210141214</v>
      </c>
      <c r="E27" s="17">
        <v>0.37626346925558818</v>
      </c>
      <c r="F27" s="17">
        <v>0.64711461829389127</v>
      </c>
      <c r="G27" s="17">
        <v>0.67032031046596585</v>
      </c>
      <c r="H27" s="17">
        <v>0.68056169027762747</v>
      </c>
      <c r="I27" s="17">
        <v>0.16916795484328004</v>
      </c>
      <c r="J27" s="17">
        <v>0.22612663670352873</v>
      </c>
      <c r="K27" s="26">
        <v>0.54220599999999997</v>
      </c>
      <c r="L27" t="e">
        <v>#N/A</v>
      </c>
      <c r="M27" s="17"/>
    </row>
    <row r="28" spans="1:13" x14ac:dyDescent="0.35">
      <c r="A28" s="28">
        <v>45962</v>
      </c>
      <c r="B28" s="17">
        <v>0.72054210310884503</v>
      </c>
      <c r="C28" s="17">
        <v>0.644521114895799</v>
      </c>
      <c r="D28" s="17">
        <v>0.67093537884190635</v>
      </c>
      <c r="E28" s="17">
        <v>0.443014674334678</v>
      </c>
      <c r="F28" s="17">
        <v>0.67736807019259282</v>
      </c>
      <c r="G28" s="17">
        <v>0.66061461217089235</v>
      </c>
      <c r="H28" s="17">
        <v>0.68534778172920863</v>
      </c>
      <c r="I28" s="17">
        <v>0.18251602695660415</v>
      </c>
      <c r="J28" s="17">
        <v>0.25857190006907199</v>
      </c>
      <c r="K28" s="26">
        <v>0.55683400000000005</v>
      </c>
      <c r="L28" t="e">
        <v>#N/A</v>
      </c>
      <c r="M28" s="17"/>
    </row>
    <row r="29" spans="1:13" x14ac:dyDescent="0.35">
      <c r="A29" s="28">
        <v>45992</v>
      </c>
      <c r="B29" s="17">
        <v>0.72936313621939741</v>
      </c>
      <c r="C29" s="17">
        <v>0.70538467690837015</v>
      </c>
      <c r="D29" s="17">
        <v>0.67414608311812485</v>
      </c>
      <c r="E29" s="17">
        <v>0.47356914479143669</v>
      </c>
      <c r="F29" s="17">
        <v>0.66294004307510246</v>
      </c>
      <c r="G29" s="17">
        <v>0.67238309794493301</v>
      </c>
      <c r="H29" s="17">
        <v>0.6925640577563732</v>
      </c>
      <c r="I29" s="17">
        <v>0.22850954412811009</v>
      </c>
      <c r="J29" s="17">
        <v>0.27123463848047419</v>
      </c>
      <c r="K29" s="26">
        <v>0.56876800000000005</v>
      </c>
      <c r="L29" t="e">
        <v>#N/A</v>
      </c>
      <c r="M29" s="17"/>
    </row>
    <row r="30" spans="1:13" x14ac:dyDescent="0.35">
      <c r="A30" s="28">
        <v>46023</v>
      </c>
      <c r="B30" s="17">
        <v>0.72969960332667305</v>
      </c>
      <c r="C30" s="17">
        <v>0.70690187326384757</v>
      </c>
      <c r="D30" s="17">
        <v>0.66832483823517319</v>
      </c>
      <c r="E30" s="17">
        <v>0.47134466863973501</v>
      </c>
      <c r="F30" s="17">
        <v>0.61997357051343494</v>
      </c>
      <c r="G30" s="17">
        <v>0.64595209084003968</v>
      </c>
      <c r="H30" s="17">
        <v>0.69624123507480906</v>
      </c>
      <c r="I30" s="17">
        <v>0.19629172671655903</v>
      </c>
      <c r="J30" s="17">
        <v>0.2832365097639622</v>
      </c>
      <c r="K30" s="26">
        <v>0.57800499999999999</v>
      </c>
      <c r="L30" t="e">
        <v>#N/A</v>
      </c>
      <c r="M30" s="17"/>
    </row>
    <row r="31" spans="1:13" x14ac:dyDescent="0.35">
      <c r="A31" s="28">
        <v>46054</v>
      </c>
      <c r="B31" s="17">
        <v>0.73692829659553472</v>
      </c>
      <c r="C31" s="17">
        <v>0.67492013236679471</v>
      </c>
      <c r="D31" s="17">
        <v>0.65732422475455432</v>
      </c>
      <c r="E31" s="17">
        <v>0.4815073382873814</v>
      </c>
      <c r="F31" s="17">
        <v>0.6521060175709178</v>
      </c>
      <c r="G31" s="17">
        <v>0.63099383511324614</v>
      </c>
      <c r="H31" s="17">
        <v>0.73509957594683384</v>
      </c>
      <c r="I31" s="17">
        <v>0.34527947139565479</v>
      </c>
      <c r="J31" s="17">
        <v>0.31461315943882351</v>
      </c>
      <c r="K31" s="26">
        <v>0.58454700000000004</v>
      </c>
      <c r="L31" t="e">
        <v>#N/A</v>
      </c>
      <c r="M31" s="17"/>
    </row>
    <row r="32" spans="1:13" x14ac:dyDescent="0.35">
      <c r="A32" s="28">
        <v>46082</v>
      </c>
      <c r="B32" s="17">
        <v>0.7476285763689744</v>
      </c>
      <c r="C32" s="17">
        <v>0.71519179727243243</v>
      </c>
      <c r="D32" s="17">
        <v>0.69467481420049548</v>
      </c>
      <c r="E32" s="17">
        <v>0.47439610592471571</v>
      </c>
      <c r="F32" s="17">
        <v>0.63197349063085528</v>
      </c>
      <c r="G32" s="17">
        <v>0.65840314706280412</v>
      </c>
      <c r="H32" s="17">
        <v>0.70729439263658267</v>
      </c>
      <c r="I32" s="17">
        <v>0.37374407214671884</v>
      </c>
      <c r="J32" s="17">
        <v>0.3053247103620737</v>
      </c>
      <c r="K32" s="26">
        <v>0.58839300000000005</v>
      </c>
      <c r="L32" t="e">
        <v>#N/A</v>
      </c>
      <c r="M32" s="17"/>
    </row>
    <row r="35" spans="2:2" x14ac:dyDescent="0.35">
      <c r="B35" s="17"/>
    </row>
    <row r="36" spans="2:2" x14ac:dyDescent="0.35">
      <c r="B36" s="17"/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B0874-5795-4CC0-BE89-DFB8F9F6482A}">
  <dimension ref="A1:L280"/>
  <sheetViews>
    <sheetView topLeftCell="A264" workbookViewId="0">
      <selection activeCell="J280" sqref="J280"/>
    </sheetView>
  </sheetViews>
  <sheetFormatPr defaultRowHeight="14.5" x14ac:dyDescent="0.35"/>
  <cols>
    <col min="1" max="1" width="13.1796875" bestFit="1" customWidth="1"/>
    <col min="2" max="2" width="10.453125" bestFit="1" customWidth="1"/>
    <col min="7" max="7" width="9.1796875" style="17"/>
    <col min="8" max="8" width="9.81640625" style="17" bestFit="1" customWidth="1"/>
    <col min="11" max="11" width="9.1796875" style="32"/>
    <col min="12" max="12" width="11.1796875" bestFit="1" customWidth="1"/>
  </cols>
  <sheetData>
    <row r="1" spans="1:12" ht="15" thickBot="1" x14ac:dyDescent="0.4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24" t="s">
        <v>42</v>
      </c>
      <c r="G1" s="24" t="s">
        <v>45</v>
      </c>
      <c r="H1" s="24" t="s">
        <v>46</v>
      </c>
      <c r="I1" s="1" t="s">
        <v>44</v>
      </c>
      <c r="J1" s="24" t="s">
        <v>47</v>
      </c>
      <c r="K1" s="31" t="s">
        <v>48</v>
      </c>
      <c r="L1" s="24" t="s">
        <v>49</v>
      </c>
    </row>
    <row r="2" spans="1:12" ht="15" thickBot="1" x14ac:dyDescent="0.4">
      <c r="A2" t="s">
        <v>33</v>
      </c>
      <c r="B2" s="21">
        <v>45170</v>
      </c>
      <c r="C2">
        <v>1</v>
      </c>
      <c r="D2">
        <v>0</v>
      </c>
      <c r="E2">
        <v>0</v>
      </c>
      <c r="F2" s="17">
        <v>8.8989783784174742E-2</v>
      </c>
      <c r="G2" s="17">
        <f>((C2*0.529)+2.365)/100</f>
        <v>2.894E-2</v>
      </c>
      <c r="H2" s="17">
        <f>F2-G2</f>
        <v>6.0049783784174741E-2</v>
      </c>
      <c r="I2" s="14">
        <v>1574.9297852474322</v>
      </c>
      <c r="J2" s="29"/>
      <c r="K2" s="33"/>
      <c r="L2" s="34">
        <f>K32+K63+K94+K125+K156+K187+K218+K249+K280</f>
        <v>345955.95502902858</v>
      </c>
    </row>
    <row r="3" spans="1:12" x14ac:dyDescent="0.35">
      <c r="A3" t="s">
        <v>33</v>
      </c>
      <c r="B3" s="21">
        <v>45200</v>
      </c>
      <c r="C3">
        <v>2</v>
      </c>
      <c r="D3">
        <v>0</v>
      </c>
      <c r="E3">
        <v>0</v>
      </c>
      <c r="F3" s="17">
        <v>8.6622241345982801E-2</v>
      </c>
      <c r="G3" s="17">
        <f t="shared" ref="G3:G66" si="0">((C3*0.529)+2.365)/100</f>
        <v>3.4230000000000003E-2</v>
      </c>
      <c r="H3" s="17">
        <f t="shared" ref="H3:H66" si="1">F3-G3</f>
        <v>5.2392241345982797E-2</v>
      </c>
      <c r="I3" s="14">
        <v>1642.5625116713352</v>
      </c>
      <c r="J3" s="29"/>
      <c r="K3" s="33"/>
      <c r="L3" s="29"/>
    </row>
    <row r="4" spans="1:12" x14ac:dyDescent="0.35">
      <c r="A4" t="s">
        <v>33</v>
      </c>
      <c r="B4" s="21">
        <v>45231</v>
      </c>
      <c r="C4">
        <v>3</v>
      </c>
      <c r="D4">
        <v>0</v>
      </c>
      <c r="E4">
        <v>0</v>
      </c>
      <c r="F4" s="17">
        <v>7.9049575580698264E-2</v>
      </c>
      <c r="G4" s="17">
        <f t="shared" si="0"/>
        <v>3.9520000000000007E-2</v>
      </c>
      <c r="H4" s="17">
        <f t="shared" si="1"/>
        <v>3.9529575580698258E-2</v>
      </c>
      <c r="I4" s="14">
        <v>1677.0373949579832</v>
      </c>
      <c r="J4" s="29"/>
      <c r="K4" s="33"/>
      <c r="L4" s="29"/>
    </row>
    <row r="5" spans="1:12" x14ac:dyDescent="0.35">
      <c r="A5" t="s">
        <v>33</v>
      </c>
      <c r="B5" s="21">
        <v>45261</v>
      </c>
      <c r="C5">
        <v>4</v>
      </c>
      <c r="D5">
        <v>0</v>
      </c>
      <c r="E5">
        <v>0</v>
      </c>
      <c r="F5" s="17">
        <v>9.1611456167269414E-2</v>
      </c>
      <c r="G5" s="17">
        <f t="shared" si="0"/>
        <v>4.4809999999999996E-2</v>
      </c>
      <c r="H5" s="17">
        <f t="shared" si="1"/>
        <v>4.6801456167269419E-2</v>
      </c>
      <c r="I5" s="14">
        <v>1713.0205415499531</v>
      </c>
      <c r="J5" s="29"/>
      <c r="K5" s="33"/>
      <c r="L5" s="29"/>
    </row>
    <row r="6" spans="1:12" x14ac:dyDescent="0.35">
      <c r="A6" t="s">
        <v>33</v>
      </c>
      <c r="B6" s="21">
        <v>45292</v>
      </c>
      <c r="C6">
        <v>5</v>
      </c>
      <c r="D6">
        <v>0</v>
      </c>
      <c r="E6">
        <v>0</v>
      </c>
      <c r="F6" s="17">
        <v>9.6532301357569655E-2</v>
      </c>
      <c r="G6" s="17">
        <f t="shared" si="0"/>
        <v>5.0099999999999999E-2</v>
      </c>
      <c r="H6" s="17">
        <f t="shared" si="1"/>
        <v>4.6432301357569657E-2</v>
      </c>
      <c r="I6" s="14">
        <v>1670.8436507936508</v>
      </c>
      <c r="J6" s="29"/>
      <c r="K6" s="33"/>
      <c r="L6" s="29"/>
    </row>
    <row r="7" spans="1:12" x14ac:dyDescent="0.35">
      <c r="A7" t="s">
        <v>33</v>
      </c>
      <c r="B7" s="21">
        <v>45323</v>
      </c>
      <c r="C7">
        <v>6</v>
      </c>
      <c r="D7">
        <v>0</v>
      </c>
      <c r="E7">
        <v>0</v>
      </c>
      <c r="F7" s="17">
        <v>8.9718119528121199E-2</v>
      </c>
      <c r="G7" s="17">
        <f t="shared" si="0"/>
        <v>5.5390000000000009E-2</v>
      </c>
      <c r="H7" s="17">
        <f t="shared" si="1"/>
        <v>3.432811952812119E-2</v>
      </c>
      <c r="I7" s="14">
        <v>1621.0226890756303</v>
      </c>
      <c r="J7" s="29"/>
      <c r="K7" s="33"/>
      <c r="L7" s="29"/>
    </row>
    <row r="8" spans="1:12" x14ac:dyDescent="0.35">
      <c r="A8" t="s">
        <v>33</v>
      </c>
      <c r="B8" s="21">
        <v>45352</v>
      </c>
      <c r="C8">
        <v>7</v>
      </c>
      <c r="D8">
        <v>0</v>
      </c>
      <c r="E8">
        <v>0</v>
      </c>
      <c r="F8" s="17">
        <v>8.8547539276808723E-2</v>
      </c>
      <c r="G8" s="17">
        <f t="shared" si="0"/>
        <v>6.0680000000000005E-2</v>
      </c>
      <c r="H8" s="17">
        <f t="shared" si="1"/>
        <v>2.7867539276808719E-2</v>
      </c>
      <c r="I8" s="14">
        <v>1650.3028011204481</v>
      </c>
      <c r="J8" s="29"/>
      <c r="K8" s="33"/>
      <c r="L8" s="29"/>
    </row>
    <row r="9" spans="1:12" x14ac:dyDescent="0.35">
      <c r="A9" t="s">
        <v>33</v>
      </c>
      <c r="B9" s="21">
        <v>45383</v>
      </c>
      <c r="C9">
        <v>8</v>
      </c>
      <c r="D9">
        <v>0</v>
      </c>
      <c r="E9">
        <v>0</v>
      </c>
      <c r="F9" s="17">
        <v>9.2894226682970538E-2</v>
      </c>
      <c r="G9" s="17">
        <f t="shared" si="0"/>
        <v>6.5970000000000001E-2</v>
      </c>
      <c r="H9" s="17">
        <f t="shared" si="1"/>
        <v>2.6924226682970537E-2</v>
      </c>
      <c r="I9" s="14">
        <v>1880.943137254902</v>
      </c>
      <c r="J9" s="29"/>
      <c r="K9" s="33"/>
      <c r="L9" s="29"/>
    </row>
    <row r="10" spans="1:12" x14ac:dyDescent="0.35">
      <c r="A10" t="s">
        <v>33</v>
      </c>
      <c r="B10" s="21">
        <v>45413</v>
      </c>
      <c r="C10">
        <v>9</v>
      </c>
      <c r="D10">
        <v>0</v>
      </c>
      <c r="E10">
        <v>0</v>
      </c>
      <c r="F10" s="17">
        <v>0.1072279032118589</v>
      </c>
      <c r="G10" s="17">
        <f t="shared" si="0"/>
        <v>7.1260000000000004E-2</v>
      </c>
      <c r="H10" s="17">
        <f t="shared" si="1"/>
        <v>3.5967903211858901E-2</v>
      </c>
      <c r="I10" s="14">
        <v>1904.6711484593836</v>
      </c>
      <c r="J10" s="29"/>
      <c r="K10" s="33"/>
      <c r="L10" s="29"/>
    </row>
    <row r="11" spans="1:12" x14ac:dyDescent="0.35">
      <c r="A11" t="s">
        <v>33</v>
      </c>
      <c r="B11" s="21">
        <v>45444</v>
      </c>
      <c r="C11">
        <v>10</v>
      </c>
      <c r="D11">
        <v>0</v>
      </c>
      <c r="E11">
        <v>0</v>
      </c>
      <c r="F11" s="17">
        <v>0.14332941484885597</v>
      </c>
      <c r="G11" s="17">
        <f t="shared" si="0"/>
        <v>7.6550000000000007E-2</v>
      </c>
      <c r="H11" s="17">
        <f t="shared" si="1"/>
        <v>6.6779414848855967E-2</v>
      </c>
      <c r="I11" s="14">
        <v>1747.0088702147525</v>
      </c>
      <c r="J11" s="29"/>
      <c r="K11" s="33"/>
      <c r="L11" s="29"/>
    </row>
    <row r="12" spans="1:12" x14ac:dyDescent="0.35">
      <c r="A12" t="s">
        <v>33</v>
      </c>
      <c r="B12" s="21">
        <v>45474</v>
      </c>
      <c r="C12">
        <v>11</v>
      </c>
      <c r="D12">
        <v>0</v>
      </c>
      <c r="E12">
        <v>0</v>
      </c>
      <c r="F12" s="17">
        <v>0.215470199277075</v>
      </c>
      <c r="G12" s="17">
        <f t="shared" si="0"/>
        <v>8.184000000000001E-2</v>
      </c>
      <c r="H12" s="17">
        <f t="shared" si="1"/>
        <v>0.13363019927707498</v>
      </c>
      <c r="I12" s="14">
        <v>1878.9602707749766</v>
      </c>
      <c r="J12" s="29"/>
      <c r="K12" s="33"/>
      <c r="L12" s="29"/>
    </row>
    <row r="13" spans="1:12" x14ac:dyDescent="0.35">
      <c r="A13" t="s">
        <v>33</v>
      </c>
      <c r="B13" s="21">
        <v>45505</v>
      </c>
      <c r="C13">
        <v>12</v>
      </c>
      <c r="D13">
        <v>0</v>
      </c>
      <c r="E13">
        <v>0</v>
      </c>
      <c r="F13" s="17">
        <v>0.2401304328824862</v>
      </c>
      <c r="G13" s="17">
        <f t="shared" si="0"/>
        <v>8.7130000000000013E-2</v>
      </c>
      <c r="H13" s="17">
        <f t="shared" si="1"/>
        <v>0.15300043288248619</v>
      </c>
      <c r="I13" s="14">
        <v>1876.9075163398693</v>
      </c>
      <c r="J13" s="29"/>
      <c r="K13" s="33"/>
      <c r="L13" s="29"/>
    </row>
    <row r="14" spans="1:12" x14ac:dyDescent="0.35">
      <c r="A14" t="s">
        <v>33</v>
      </c>
      <c r="B14" s="21">
        <v>45536</v>
      </c>
      <c r="C14">
        <v>13</v>
      </c>
      <c r="D14">
        <v>1</v>
      </c>
      <c r="E14">
        <v>0</v>
      </c>
      <c r="F14" s="17">
        <v>0.28369583153312367</v>
      </c>
      <c r="G14" s="17">
        <f t="shared" si="0"/>
        <v>9.2420000000000002E-2</v>
      </c>
      <c r="H14" s="17">
        <f t="shared" si="1"/>
        <v>0.19127583153312366</v>
      </c>
      <c r="I14" s="14">
        <v>1853.1489262371615</v>
      </c>
      <c r="J14" s="29"/>
      <c r="K14" s="33"/>
      <c r="L14" s="29"/>
    </row>
    <row r="15" spans="1:12" x14ac:dyDescent="0.35">
      <c r="A15" t="s">
        <v>33</v>
      </c>
      <c r="B15" s="21">
        <v>45566</v>
      </c>
      <c r="C15">
        <v>14</v>
      </c>
      <c r="D15">
        <v>1</v>
      </c>
      <c r="E15">
        <v>1</v>
      </c>
      <c r="F15" s="17">
        <v>0.31021902825174608</v>
      </c>
      <c r="G15" s="17">
        <f t="shared" si="0"/>
        <v>9.7710000000000005E-2</v>
      </c>
      <c r="H15" s="17">
        <f t="shared" si="1"/>
        <v>0.21250902825174606</v>
      </c>
      <c r="I15" s="14">
        <v>1902.6149393090568</v>
      </c>
      <c r="J15">
        <f t="shared" ref="J15:J63" si="2">(F15-G15)*I15*9.18</f>
        <v>3711.6837803485701</v>
      </c>
      <c r="K15" s="33"/>
      <c r="L15" s="29"/>
    </row>
    <row r="16" spans="1:12" x14ac:dyDescent="0.35">
      <c r="A16" t="s">
        <v>33</v>
      </c>
      <c r="B16" s="21">
        <v>45597</v>
      </c>
      <c r="C16">
        <v>15</v>
      </c>
      <c r="D16">
        <v>1</v>
      </c>
      <c r="E16">
        <v>2</v>
      </c>
      <c r="F16" s="17">
        <v>0.34344637094675012</v>
      </c>
      <c r="G16" s="17">
        <f t="shared" si="0"/>
        <v>0.10300000000000001</v>
      </c>
      <c r="H16" s="17">
        <f t="shared" si="1"/>
        <v>0.24044637094675012</v>
      </c>
      <c r="I16" s="14">
        <v>1825.8164332399624</v>
      </c>
      <c r="J16">
        <f t="shared" si="2"/>
        <v>4030.120386857142</v>
      </c>
      <c r="K16" s="33"/>
      <c r="L16" s="29"/>
    </row>
    <row r="17" spans="1:12" x14ac:dyDescent="0.35">
      <c r="A17" t="s">
        <v>33</v>
      </c>
      <c r="B17" s="21">
        <v>45627</v>
      </c>
      <c r="C17">
        <v>16</v>
      </c>
      <c r="D17">
        <v>1</v>
      </c>
      <c r="E17">
        <v>3</v>
      </c>
      <c r="F17" s="17">
        <v>0.36042737695346749</v>
      </c>
      <c r="G17" s="17">
        <f t="shared" si="0"/>
        <v>0.10829000000000001</v>
      </c>
      <c r="H17" s="17">
        <f t="shared" si="1"/>
        <v>0.2521373769534675</v>
      </c>
      <c r="I17" s="14">
        <v>1936.4253501400558</v>
      </c>
      <c r="J17">
        <f t="shared" si="2"/>
        <v>4482.091013575714</v>
      </c>
      <c r="K17" s="33"/>
      <c r="L17" s="29"/>
    </row>
    <row r="18" spans="1:12" x14ac:dyDescent="0.35">
      <c r="A18" t="s">
        <v>33</v>
      </c>
      <c r="B18" s="21">
        <v>45658</v>
      </c>
      <c r="C18">
        <v>17</v>
      </c>
      <c r="D18">
        <v>1</v>
      </c>
      <c r="E18">
        <v>4</v>
      </c>
      <c r="F18" s="17">
        <v>0.40424127267338994</v>
      </c>
      <c r="G18" s="17">
        <f t="shared" si="0"/>
        <v>0.11358</v>
      </c>
      <c r="H18" s="17">
        <f t="shared" si="1"/>
        <v>0.29066127267338993</v>
      </c>
      <c r="I18" s="14">
        <v>1850.8397292250231</v>
      </c>
      <c r="J18">
        <f t="shared" si="2"/>
        <v>4938.5410185171413</v>
      </c>
      <c r="K18" s="33"/>
      <c r="L18" s="29"/>
    </row>
    <row r="19" spans="1:12" x14ac:dyDescent="0.35">
      <c r="A19" t="s">
        <v>33</v>
      </c>
      <c r="B19" s="21">
        <v>45689</v>
      </c>
      <c r="C19">
        <v>18</v>
      </c>
      <c r="D19">
        <v>1</v>
      </c>
      <c r="E19">
        <v>5</v>
      </c>
      <c r="F19" s="17">
        <v>0.49084189446264948</v>
      </c>
      <c r="G19" s="17">
        <f t="shared" si="0"/>
        <v>0.11887</v>
      </c>
      <c r="H19" s="17">
        <f t="shared" si="1"/>
        <v>0.37197189446264944</v>
      </c>
      <c r="I19" s="14">
        <v>1781.8296451914098</v>
      </c>
      <c r="J19">
        <f t="shared" si="2"/>
        <v>6084.417237355713</v>
      </c>
      <c r="K19" s="33"/>
      <c r="L19" s="29"/>
    </row>
    <row r="20" spans="1:12" x14ac:dyDescent="0.35">
      <c r="A20" t="s">
        <v>33</v>
      </c>
      <c r="B20" s="21">
        <v>45717</v>
      </c>
      <c r="C20">
        <v>19</v>
      </c>
      <c r="D20">
        <v>1</v>
      </c>
      <c r="E20">
        <v>6</v>
      </c>
      <c r="F20" s="17">
        <v>0.58209649904549854</v>
      </c>
      <c r="G20" s="17">
        <f t="shared" si="0"/>
        <v>0.12416000000000001</v>
      </c>
      <c r="H20" s="17">
        <f t="shared" si="1"/>
        <v>0.45793649904549855</v>
      </c>
      <c r="I20" s="14">
        <v>1873.9894024276375</v>
      </c>
      <c r="J20">
        <f t="shared" si="2"/>
        <v>7877.9835820799972</v>
      </c>
      <c r="K20" s="33"/>
      <c r="L20" s="29"/>
    </row>
    <row r="21" spans="1:12" x14ac:dyDescent="0.35">
      <c r="A21" t="s">
        <v>33</v>
      </c>
      <c r="B21" s="21">
        <v>45748</v>
      </c>
      <c r="C21">
        <v>20</v>
      </c>
      <c r="D21">
        <v>1</v>
      </c>
      <c r="E21">
        <v>7</v>
      </c>
      <c r="F21" s="17">
        <v>0.68272113644217725</v>
      </c>
      <c r="G21" s="17">
        <f t="shared" si="0"/>
        <v>0.12945000000000001</v>
      </c>
      <c r="H21" s="17">
        <f t="shared" si="1"/>
        <v>0.55327113644217718</v>
      </c>
      <c r="I21" s="14">
        <v>1894.4047152194212</v>
      </c>
      <c r="J21">
        <f t="shared" si="2"/>
        <v>9621.7365479785694</v>
      </c>
      <c r="K21" s="33"/>
      <c r="L21" s="29"/>
    </row>
    <row r="22" spans="1:12" x14ac:dyDescent="0.35">
      <c r="A22" t="s">
        <v>33</v>
      </c>
      <c r="B22" s="21">
        <v>45778</v>
      </c>
      <c r="C22">
        <v>21</v>
      </c>
      <c r="D22">
        <v>1</v>
      </c>
      <c r="E22">
        <v>8</v>
      </c>
      <c r="F22" s="17">
        <v>0.67775500572815373</v>
      </c>
      <c r="G22" s="17">
        <f t="shared" si="0"/>
        <v>0.13474</v>
      </c>
      <c r="H22" s="17">
        <f t="shared" si="1"/>
        <v>0.54301500572815375</v>
      </c>
      <c r="I22" s="14">
        <v>1960.2752567693742</v>
      </c>
      <c r="J22">
        <f t="shared" si="2"/>
        <v>9771.7325164114263</v>
      </c>
      <c r="K22" s="33"/>
      <c r="L22" s="29"/>
    </row>
    <row r="23" spans="1:12" x14ac:dyDescent="0.35">
      <c r="A23" t="s">
        <v>33</v>
      </c>
      <c r="B23" s="21">
        <v>45809</v>
      </c>
      <c r="C23">
        <v>22</v>
      </c>
      <c r="D23">
        <v>1</v>
      </c>
      <c r="E23">
        <v>9</v>
      </c>
      <c r="F23" s="17">
        <v>0.68165563088972037</v>
      </c>
      <c r="G23" s="17">
        <f t="shared" si="0"/>
        <v>0.14002999999999999</v>
      </c>
      <c r="H23" s="17">
        <f t="shared" si="1"/>
        <v>0.54162563088972038</v>
      </c>
      <c r="I23" s="14">
        <v>1886.1495798319324</v>
      </c>
      <c r="J23">
        <f t="shared" si="2"/>
        <v>9378.1682572628561</v>
      </c>
      <c r="K23" s="33"/>
      <c r="L23" s="29"/>
    </row>
    <row r="24" spans="1:12" x14ac:dyDescent="0.35">
      <c r="A24" t="s">
        <v>33</v>
      </c>
      <c r="B24" s="21">
        <v>45839</v>
      </c>
      <c r="C24">
        <v>23</v>
      </c>
      <c r="D24">
        <v>1</v>
      </c>
      <c r="E24">
        <v>10</v>
      </c>
      <c r="F24" s="17">
        <v>0.68631100841479298</v>
      </c>
      <c r="G24" s="17">
        <f t="shared" si="0"/>
        <v>0.14532</v>
      </c>
      <c r="H24" s="17">
        <f t="shared" si="1"/>
        <v>0.54099100841479297</v>
      </c>
      <c r="I24" s="14">
        <v>2043.298132586368</v>
      </c>
      <c r="J24">
        <f t="shared" si="2"/>
        <v>10147.626320262856</v>
      </c>
      <c r="K24" s="33"/>
      <c r="L24" s="29"/>
    </row>
    <row r="25" spans="1:12" x14ac:dyDescent="0.35">
      <c r="A25" t="s">
        <v>33</v>
      </c>
      <c r="B25" s="21">
        <v>45870</v>
      </c>
      <c r="C25">
        <v>24</v>
      </c>
      <c r="D25">
        <v>1</v>
      </c>
      <c r="E25">
        <v>11</v>
      </c>
      <c r="F25" s="17">
        <v>0.68598037324327787</v>
      </c>
      <c r="G25" s="17">
        <f t="shared" si="0"/>
        <v>0.15061000000000002</v>
      </c>
      <c r="H25" s="17">
        <f t="shared" si="1"/>
        <v>0.53537037324327785</v>
      </c>
      <c r="I25" s="14">
        <v>1789.0695144724555</v>
      </c>
      <c r="J25">
        <f t="shared" si="2"/>
        <v>8792.7399899614265</v>
      </c>
      <c r="K25" s="33"/>
      <c r="L25" s="29"/>
    </row>
    <row r="26" spans="1:12" x14ac:dyDescent="0.35">
      <c r="A26" t="s">
        <v>33</v>
      </c>
      <c r="B26" s="21">
        <v>45901</v>
      </c>
      <c r="C26">
        <v>25</v>
      </c>
      <c r="D26">
        <v>1</v>
      </c>
      <c r="E26">
        <v>12</v>
      </c>
      <c r="F26" s="17">
        <v>0.68845787508020906</v>
      </c>
      <c r="G26" s="17">
        <f t="shared" si="0"/>
        <v>0.15590000000000001</v>
      </c>
      <c r="H26" s="17">
        <f t="shared" si="1"/>
        <v>0.53255787508020902</v>
      </c>
      <c r="I26" s="14">
        <v>1870.9835667600373</v>
      </c>
      <c r="J26">
        <f t="shared" si="2"/>
        <v>9147.0165594857117</v>
      </c>
      <c r="K26" s="33"/>
      <c r="L26" s="29"/>
    </row>
    <row r="27" spans="1:12" x14ac:dyDescent="0.35">
      <c r="A27" t="s">
        <v>33</v>
      </c>
      <c r="B27" s="21">
        <v>45931</v>
      </c>
      <c r="C27">
        <v>26</v>
      </c>
      <c r="D27">
        <v>1</v>
      </c>
      <c r="E27">
        <v>13</v>
      </c>
      <c r="F27" s="17">
        <v>0.68391380560793669</v>
      </c>
      <c r="G27" s="17">
        <f t="shared" si="0"/>
        <v>0.16119</v>
      </c>
      <c r="H27" s="17">
        <f t="shared" si="1"/>
        <v>0.52272380560793663</v>
      </c>
      <c r="I27" s="14">
        <v>1989.3690476190475</v>
      </c>
      <c r="J27">
        <f t="shared" si="2"/>
        <v>9546.1953346499977</v>
      </c>
      <c r="K27" s="33"/>
      <c r="L27" s="29"/>
    </row>
    <row r="28" spans="1:12" x14ac:dyDescent="0.35">
      <c r="A28" t="s">
        <v>33</v>
      </c>
      <c r="B28" s="21">
        <v>45962</v>
      </c>
      <c r="C28">
        <v>27</v>
      </c>
      <c r="D28">
        <v>1</v>
      </c>
      <c r="E28">
        <v>14</v>
      </c>
      <c r="F28" s="17">
        <v>0.72054210310884503</v>
      </c>
      <c r="G28" s="17">
        <f t="shared" si="0"/>
        <v>0.16648000000000004</v>
      </c>
      <c r="H28" s="17">
        <f t="shared" si="1"/>
        <v>0.55406210310884496</v>
      </c>
      <c r="I28" s="14">
        <v>1822.3868347338935</v>
      </c>
      <c r="J28">
        <f t="shared" si="2"/>
        <v>9269.188127794283</v>
      </c>
      <c r="K28" s="33"/>
      <c r="L28" s="29"/>
    </row>
    <row r="29" spans="1:12" x14ac:dyDescent="0.35">
      <c r="A29" t="s">
        <v>33</v>
      </c>
      <c r="B29" s="21">
        <v>45992</v>
      </c>
      <c r="C29">
        <v>28</v>
      </c>
      <c r="D29">
        <v>1</v>
      </c>
      <c r="E29">
        <v>15</v>
      </c>
      <c r="F29" s="17">
        <v>0.72936313621939741</v>
      </c>
      <c r="G29" s="17">
        <f t="shared" si="0"/>
        <v>0.17177000000000001</v>
      </c>
      <c r="H29" s="17">
        <f t="shared" si="1"/>
        <v>0.55759313621939743</v>
      </c>
      <c r="I29" s="14">
        <v>1993.2710084033613</v>
      </c>
      <c r="J29">
        <f t="shared" si="2"/>
        <v>10202.966258121429</v>
      </c>
      <c r="K29" s="33"/>
      <c r="L29" s="29"/>
    </row>
    <row r="30" spans="1:12" x14ac:dyDescent="0.35">
      <c r="A30" t="s">
        <v>33</v>
      </c>
      <c r="B30" s="21">
        <v>46023</v>
      </c>
      <c r="C30">
        <v>29</v>
      </c>
      <c r="D30">
        <v>1</v>
      </c>
      <c r="E30">
        <v>16</v>
      </c>
      <c r="F30" s="17">
        <v>0.72969960332667305</v>
      </c>
      <c r="G30" s="17">
        <f t="shared" si="0"/>
        <v>0.17706000000000002</v>
      </c>
      <c r="H30" s="17">
        <f t="shared" si="1"/>
        <v>0.55263960332667306</v>
      </c>
      <c r="I30" s="14">
        <v>1967.7187675070027</v>
      </c>
      <c r="J30">
        <f t="shared" si="2"/>
        <v>9982.6929496457142</v>
      </c>
      <c r="K30" s="33"/>
      <c r="L30" s="29"/>
    </row>
    <row r="31" spans="1:12" x14ac:dyDescent="0.35">
      <c r="A31" t="s">
        <v>33</v>
      </c>
      <c r="B31" s="21">
        <v>46054</v>
      </c>
      <c r="C31">
        <v>30</v>
      </c>
      <c r="D31">
        <v>1</v>
      </c>
      <c r="E31">
        <v>17</v>
      </c>
      <c r="F31" s="17">
        <v>0.73692829659553472</v>
      </c>
      <c r="G31" s="17">
        <f t="shared" si="0"/>
        <v>0.18234999999999998</v>
      </c>
      <c r="H31" s="17">
        <f t="shared" si="1"/>
        <v>0.5545782965955347</v>
      </c>
      <c r="I31" s="14">
        <v>1782.5342203548084</v>
      </c>
      <c r="J31">
        <f t="shared" si="2"/>
        <v>9074.9329864071442</v>
      </c>
      <c r="K31" s="33"/>
      <c r="L31" s="29"/>
    </row>
    <row r="32" spans="1:12" x14ac:dyDescent="0.35">
      <c r="A32" t="s">
        <v>33</v>
      </c>
      <c r="B32" s="21">
        <v>46082</v>
      </c>
      <c r="C32">
        <v>31</v>
      </c>
      <c r="D32">
        <v>1</v>
      </c>
      <c r="E32">
        <v>18</v>
      </c>
      <c r="F32" s="17">
        <v>0.7476285763689744</v>
      </c>
      <c r="G32" s="17">
        <f t="shared" si="0"/>
        <v>0.18764000000000003</v>
      </c>
      <c r="H32" s="17">
        <f t="shared" si="1"/>
        <v>0.55998857636897437</v>
      </c>
      <c r="I32" s="14">
        <v>1990.3774042950513</v>
      </c>
      <c r="J32">
        <f t="shared" si="2"/>
        <v>10231.923431245712</v>
      </c>
      <c r="K32" s="30">
        <f>SUM(J14:J32)</f>
        <v>146291.7562979614</v>
      </c>
      <c r="L32" s="29"/>
    </row>
    <row r="33" spans="1:12" x14ac:dyDescent="0.35">
      <c r="A33" t="s">
        <v>34</v>
      </c>
      <c r="B33" s="21">
        <v>45170</v>
      </c>
      <c r="C33">
        <v>1</v>
      </c>
      <c r="D33">
        <v>0</v>
      </c>
      <c r="E33">
        <v>0</v>
      </c>
      <c r="F33" s="17">
        <v>3.2746083609413619E-2</v>
      </c>
      <c r="G33" s="17">
        <f t="shared" si="0"/>
        <v>2.894E-2</v>
      </c>
      <c r="H33" s="17">
        <f t="shared" si="1"/>
        <v>3.8060836094136186E-3</v>
      </c>
      <c r="I33">
        <v>245.87226890756301</v>
      </c>
      <c r="J33" s="29"/>
      <c r="K33" s="33"/>
      <c r="L33" s="29"/>
    </row>
    <row r="34" spans="1:12" x14ac:dyDescent="0.35">
      <c r="A34" t="s">
        <v>34</v>
      </c>
      <c r="B34" s="21">
        <v>45200</v>
      </c>
      <c r="C34">
        <v>2</v>
      </c>
      <c r="D34">
        <v>0</v>
      </c>
      <c r="E34">
        <v>0</v>
      </c>
      <c r="F34" s="17">
        <v>2.2206457100175731E-2</v>
      </c>
      <c r="G34" s="17">
        <f t="shared" si="0"/>
        <v>3.4230000000000003E-2</v>
      </c>
      <c r="H34" s="17">
        <f t="shared" si="1"/>
        <v>-1.2023542899824272E-2</v>
      </c>
      <c r="I34">
        <v>236.57539682539681</v>
      </c>
      <c r="J34" s="29"/>
      <c r="K34" s="33"/>
      <c r="L34" s="29"/>
    </row>
    <row r="35" spans="1:12" x14ac:dyDescent="0.35">
      <c r="A35" t="s">
        <v>34</v>
      </c>
      <c r="B35" s="21">
        <v>45231</v>
      </c>
      <c r="C35">
        <v>3</v>
      </c>
      <c r="D35">
        <v>0</v>
      </c>
      <c r="E35">
        <v>0</v>
      </c>
      <c r="F35" s="17">
        <v>2.2828538848242465E-2</v>
      </c>
      <c r="G35" s="17">
        <f t="shared" si="0"/>
        <v>3.9520000000000007E-2</v>
      </c>
      <c r="H35" s="17">
        <f t="shared" si="1"/>
        <v>-1.6691461151757542E-2</v>
      </c>
      <c r="I35">
        <v>272.05205415499535</v>
      </c>
      <c r="J35" s="29"/>
      <c r="K35" s="33"/>
      <c r="L35" s="29"/>
    </row>
    <row r="36" spans="1:12" x14ac:dyDescent="0.35">
      <c r="A36" t="s">
        <v>34</v>
      </c>
      <c r="B36" s="21">
        <v>45261</v>
      </c>
      <c r="C36">
        <v>4</v>
      </c>
      <c r="D36">
        <v>0</v>
      </c>
      <c r="E36">
        <v>0</v>
      </c>
      <c r="F36" s="17">
        <v>2.3466219183826402E-2</v>
      </c>
      <c r="G36" s="17">
        <f t="shared" si="0"/>
        <v>4.4809999999999996E-2</v>
      </c>
      <c r="H36" s="17">
        <f t="shared" si="1"/>
        <v>-2.1343780816173594E-2</v>
      </c>
      <c r="I36">
        <v>248.94239028944912</v>
      </c>
      <c r="J36" s="29"/>
      <c r="K36" s="33"/>
      <c r="L36" s="29"/>
    </row>
    <row r="37" spans="1:12" x14ac:dyDescent="0.35">
      <c r="A37" t="s">
        <v>34</v>
      </c>
      <c r="B37" s="21">
        <v>45292</v>
      </c>
      <c r="C37">
        <v>5</v>
      </c>
      <c r="D37">
        <v>0</v>
      </c>
      <c r="E37">
        <v>0</v>
      </c>
      <c r="F37" s="17">
        <v>1.8924641261712689E-2</v>
      </c>
      <c r="G37" s="17">
        <f t="shared" si="0"/>
        <v>5.0099999999999999E-2</v>
      </c>
      <c r="H37" s="17">
        <f t="shared" si="1"/>
        <v>-3.117535873828731E-2</v>
      </c>
      <c r="I37">
        <v>249.20700280112044</v>
      </c>
      <c r="J37" s="29"/>
      <c r="K37" s="33"/>
      <c r="L37" s="29"/>
    </row>
    <row r="38" spans="1:12" x14ac:dyDescent="0.35">
      <c r="A38" t="s">
        <v>34</v>
      </c>
      <c r="B38" s="21">
        <v>45323</v>
      </c>
      <c r="C38">
        <v>6</v>
      </c>
      <c r="D38">
        <v>0</v>
      </c>
      <c r="E38">
        <v>0</v>
      </c>
      <c r="F38" s="17">
        <v>2.516982546604862E-2</v>
      </c>
      <c r="G38" s="17">
        <f t="shared" si="0"/>
        <v>5.5390000000000009E-2</v>
      </c>
      <c r="H38" s="17">
        <f t="shared" si="1"/>
        <v>-3.0220174533951389E-2</v>
      </c>
      <c r="I38">
        <v>255.31512605042016</v>
      </c>
      <c r="J38" s="29"/>
      <c r="K38" s="33"/>
      <c r="L38" s="29"/>
    </row>
    <row r="39" spans="1:12" x14ac:dyDescent="0.35">
      <c r="A39" t="s">
        <v>34</v>
      </c>
      <c r="B39" s="21">
        <v>45352</v>
      </c>
      <c r="C39">
        <v>7</v>
      </c>
      <c r="D39">
        <v>0</v>
      </c>
      <c r="E39">
        <v>0</v>
      </c>
      <c r="F39" s="17">
        <v>2.257448810005374E-2</v>
      </c>
      <c r="G39" s="17">
        <f t="shared" si="0"/>
        <v>6.0680000000000005E-2</v>
      </c>
      <c r="H39" s="17">
        <f t="shared" si="1"/>
        <v>-3.8105511899946265E-2</v>
      </c>
      <c r="I39">
        <v>275.48594771241829</v>
      </c>
      <c r="J39" s="29"/>
      <c r="K39" s="33"/>
      <c r="L39" s="29"/>
    </row>
    <row r="40" spans="1:12" x14ac:dyDescent="0.35">
      <c r="A40" t="s">
        <v>34</v>
      </c>
      <c r="B40" s="21">
        <v>45383</v>
      </c>
      <c r="C40">
        <v>8</v>
      </c>
      <c r="D40">
        <v>0</v>
      </c>
      <c r="E40">
        <v>0</v>
      </c>
      <c r="F40" s="17">
        <v>1.8718198464954997E-2</v>
      </c>
      <c r="G40" s="17">
        <f t="shared" si="0"/>
        <v>6.5970000000000001E-2</v>
      </c>
      <c r="H40" s="17">
        <f t="shared" si="1"/>
        <v>-4.7251801535045004E-2</v>
      </c>
      <c r="I40">
        <v>299.56816059757239</v>
      </c>
      <c r="J40" s="29"/>
      <c r="K40" s="33"/>
      <c r="L40" s="29"/>
    </row>
    <row r="41" spans="1:12" x14ac:dyDescent="0.35">
      <c r="A41" t="s">
        <v>34</v>
      </c>
      <c r="B41" s="21">
        <v>45413</v>
      </c>
      <c r="C41">
        <v>9</v>
      </c>
      <c r="D41">
        <v>0</v>
      </c>
      <c r="E41">
        <v>0</v>
      </c>
      <c r="F41" s="17">
        <v>2.2858154644002638E-2</v>
      </c>
      <c r="G41" s="17">
        <f t="shared" si="0"/>
        <v>7.1260000000000004E-2</v>
      </c>
      <c r="H41" s="17">
        <f t="shared" si="1"/>
        <v>-4.8401845355997369E-2</v>
      </c>
      <c r="I41">
        <v>306.37941176470588</v>
      </c>
      <c r="J41" s="29"/>
      <c r="K41" s="33"/>
      <c r="L41" s="29"/>
    </row>
    <row r="42" spans="1:12" x14ac:dyDescent="0.35">
      <c r="A42" t="s">
        <v>34</v>
      </c>
      <c r="B42" s="21">
        <v>45444</v>
      </c>
      <c r="C42">
        <v>10</v>
      </c>
      <c r="D42">
        <v>0</v>
      </c>
      <c r="E42">
        <v>0</v>
      </c>
      <c r="F42" s="17">
        <v>1.5185324018534176E-2</v>
      </c>
      <c r="G42" s="17">
        <f t="shared" si="0"/>
        <v>7.6550000000000007E-2</v>
      </c>
      <c r="H42" s="17">
        <f t="shared" si="1"/>
        <v>-6.1364675981465833E-2</v>
      </c>
      <c r="I42">
        <v>263.53520074696542</v>
      </c>
      <c r="J42" s="29"/>
      <c r="K42" s="33"/>
      <c r="L42" s="29"/>
    </row>
    <row r="43" spans="1:12" x14ac:dyDescent="0.35">
      <c r="A43" t="s">
        <v>34</v>
      </c>
      <c r="B43" s="21">
        <v>45474</v>
      </c>
      <c r="C43">
        <v>11</v>
      </c>
      <c r="D43">
        <v>0</v>
      </c>
      <c r="E43">
        <v>0</v>
      </c>
      <c r="F43" s="17">
        <v>4.1753605993244881E-2</v>
      </c>
      <c r="G43" s="17">
        <f t="shared" si="0"/>
        <v>8.184000000000001E-2</v>
      </c>
      <c r="H43" s="17">
        <f t="shared" si="1"/>
        <v>-4.0086394006755129E-2</v>
      </c>
      <c r="I43">
        <v>287.55686274509799</v>
      </c>
      <c r="J43" s="29"/>
      <c r="K43" s="33"/>
      <c r="L43" s="29"/>
    </row>
    <row r="44" spans="1:12" x14ac:dyDescent="0.35">
      <c r="A44" t="s">
        <v>34</v>
      </c>
      <c r="B44" s="21">
        <v>45505</v>
      </c>
      <c r="C44">
        <v>12</v>
      </c>
      <c r="D44">
        <v>0</v>
      </c>
      <c r="E44">
        <v>0</v>
      </c>
      <c r="F44" s="17">
        <v>4.8396796517312358E-2</v>
      </c>
      <c r="G44" s="17">
        <f t="shared" si="0"/>
        <v>8.7130000000000013E-2</v>
      </c>
      <c r="H44" s="17">
        <f t="shared" si="1"/>
        <v>-3.8733203482687655E-2</v>
      </c>
      <c r="I44">
        <v>293.75126050420164</v>
      </c>
      <c r="J44" s="29"/>
      <c r="K44" s="33"/>
      <c r="L44" s="29"/>
    </row>
    <row r="45" spans="1:12" x14ac:dyDescent="0.35">
      <c r="A45" t="s">
        <v>34</v>
      </c>
      <c r="B45" s="21">
        <v>45536</v>
      </c>
      <c r="C45">
        <v>13</v>
      </c>
      <c r="D45">
        <v>1</v>
      </c>
      <c r="E45">
        <v>0</v>
      </c>
      <c r="F45" s="17">
        <v>6.7086059109168095E-2</v>
      </c>
      <c r="G45" s="17">
        <f t="shared" si="0"/>
        <v>9.2420000000000002E-2</v>
      </c>
      <c r="H45" s="17">
        <f t="shared" si="1"/>
        <v>-2.5333940890831907E-2</v>
      </c>
      <c r="I45">
        <v>271.58281979458451</v>
      </c>
      <c r="J45" s="29"/>
      <c r="K45" s="33"/>
      <c r="L45" s="29"/>
    </row>
    <row r="46" spans="1:12" x14ac:dyDescent="0.35">
      <c r="A46" t="s">
        <v>34</v>
      </c>
      <c r="B46" s="21">
        <v>45566</v>
      </c>
      <c r="C46">
        <v>14</v>
      </c>
      <c r="D46">
        <v>1</v>
      </c>
      <c r="E46">
        <v>1</v>
      </c>
      <c r="F46" s="17">
        <v>7.2892148192492401E-2</v>
      </c>
      <c r="G46" s="17">
        <f t="shared" si="0"/>
        <v>9.7710000000000005E-2</v>
      </c>
      <c r="H46" s="17">
        <f t="shared" si="1"/>
        <v>-2.4817851807507604E-2</v>
      </c>
      <c r="I46">
        <v>301.95667600373486</v>
      </c>
      <c r="J46">
        <f t="shared" si="2"/>
        <v>-68.7941492228572</v>
      </c>
      <c r="K46" s="33"/>
      <c r="L46" s="29"/>
    </row>
    <row r="47" spans="1:12" x14ac:dyDescent="0.35">
      <c r="A47" t="s">
        <v>34</v>
      </c>
      <c r="B47" s="21">
        <v>45597</v>
      </c>
      <c r="C47">
        <v>15</v>
      </c>
      <c r="D47">
        <v>1</v>
      </c>
      <c r="E47">
        <v>2</v>
      </c>
      <c r="F47" s="17">
        <v>6.3241518839115093E-2</v>
      </c>
      <c r="G47" s="17">
        <f t="shared" si="0"/>
        <v>0.10300000000000001</v>
      </c>
      <c r="H47" s="17">
        <f t="shared" si="1"/>
        <v>-3.9758481160884915E-2</v>
      </c>
      <c r="I47">
        <v>325.96274509803919</v>
      </c>
      <c r="J47">
        <f t="shared" si="2"/>
        <v>-118.97081400000003</v>
      </c>
      <c r="K47" s="33"/>
      <c r="L47" s="29"/>
    </row>
    <row r="48" spans="1:12" x14ac:dyDescent="0.35">
      <c r="A48" t="s">
        <v>34</v>
      </c>
      <c r="B48" s="21">
        <v>45627</v>
      </c>
      <c r="C48">
        <v>16</v>
      </c>
      <c r="D48">
        <v>1</v>
      </c>
      <c r="E48">
        <v>3</v>
      </c>
      <c r="F48" s="17">
        <v>0.10498290842577022</v>
      </c>
      <c r="G48" s="17">
        <f t="shared" si="0"/>
        <v>0.10829000000000001</v>
      </c>
      <c r="H48" s="17">
        <f t="shared" si="1"/>
        <v>-3.3070915742297868E-3</v>
      </c>
      <c r="I48">
        <v>329.78557422969192</v>
      </c>
      <c r="J48">
        <f t="shared" si="2"/>
        <v>-10.011993441428674</v>
      </c>
      <c r="K48" s="33"/>
      <c r="L48" s="29"/>
    </row>
    <row r="49" spans="1:12" x14ac:dyDescent="0.35">
      <c r="A49" t="s">
        <v>34</v>
      </c>
      <c r="B49" s="21">
        <v>45658</v>
      </c>
      <c r="C49">
        <v>17</v>
      </c>
      <c r="D49">
        <v>1</v>
      </c>
      <c r="E49">
        <v>4</v>
      </c>
      <c r="F49" s="17">
        <v>0.10396400524923448</v>
      </c>
      <c r="G49" s="17">
        <f t="shared" si="0"/>
        <v>0.11358</v>
      </c>
      <c r="H49" s="17">
        <f t="shared" si="1"/>
        <v>-9.6159947507655219E-3</v>
      </c>
      <c r="I49">
        <v>313.77124183006538</v>
      </c>
      <c r="J49">
        <f t="shared" si="2"/>
        <v>-27.698103600000024</v>
      </c>
      <c r="K49" s="33"/>
      <c r="L49" s="29"/>
    </row>
    <row r="50" spans="1:12" x14ac:dyDescent="0.35">
      <c r="A50" t="s">
        <v>34</v>
      </c>
      <c r="B50" s="21">
        <v>45689</v>
      </c>
      <c r="C50">
        <v>18</v>
      </c>
      <c r="D50">
        <v>1</v>
      </c>
      <c r="E50">
        <v>5</v>
      </c>
      <c r="F50" s="17">
        <v>0.22778771455302702</v>
      </c>
      <c r="G50" s="17">
        <f t="shared" si="0"/>
        <v>0.11887</v>
      </c>
      <c r="H50" s="17">
        <f t="shared" si="1"/>
        <v>0.10891771455302701</v>
      </c>
      <c r="I50">
        <v>242.55961718020541</v>
      </c>
      <c r="J50">
        <f t="shared" si="2"/>
        <v>242.52677936142859</v>
      </c>
      <c r="K50" s="33"/>
      <c r="L50" s="29"/>
    </row>
    <row r="51" spans="1:12" x14ac:dyDescent="0.35">
      <c r="A51" t="s">
        <v>34</v>
      </c>
      <c r="B51" s="21">
        <v>45717</v>
      </c>
      <c r="C51">
        <v>19</v>
      </c>
      <c r="D51">
        <v>1</v>
      </c>
      <c r="E51">
        <v>6</v>
      </c>
      <c r="F51" s="17">
        <v>0.29106905955048756</v>
      </c>
      <c r="G51" s="17">
        <f t="shared" si="0"/>
        <v>0.12416000000000001</v>
      </c>
      <c r="H51" s="17">
        <f t="shared" si="1"/>
        <v>0.16690905955048757</v>
      </c>
      <c r="I51">
        <v>307.38772175536883</v>
      </c>
      <c r="J51">
        <f t="shared" si="2"/>
        <v>470.98720320000007</v>
      </c>
      <c r="K51" s="33"/>
      <c r="L51" s="29"/>
    </row>
    <row r="52" spans="1:12" x14ac:dyDescent="0.35">
      <c r="A52" t="s">
        <v>34</v>
      </c>
      <c r="B52" s="21">
        <v>45748</v>
      </c>
      <c r="C52">
        <v>20</v>
      </c>
      <c r="D52">
        <v>1</v>
      </c>
      <c r="E52">
        <v>7</v>
      </c>
      <c r="F52" s="17">
        <v>0.39941336439582398</v>
      </c>
      <c r="G52" s="17">
        <f t="shared" si="0"/>
        <v>0.12945000000000001</v>
      </c>
      <c r="H52" s="17">
        <f t="shared" si="1"/>
        <v>0.26996336439582397</v>
      </c>
      <c r="I52">
        <v>310.20868347338933</v>
      </c>
      <c r="J52">
        <f t="shared" si="2"/>
        <v>768.77891507142829</v>
      </c>
      <c r="K52" s="33"/>
      <c r="L52" s="29"/>
    </row>
    <row r="53" spans="1:12" x14ac:dyDescent="0.35">
      <c r="A53" t="s">
        <v>34</v>
      </c>
      <c r="B53" s="21">
        <v>45778</v>
      </c>
      <c r="C53">
        <v>21</v>
      </c>
      <c r="D53">
        <v>1</v>
      </c>
      <c r="E53">
        <v>8</v>
      </c>
      <c r="F53" s="17">
        <v>0.53508351537683074</v>
      </c>
      <c r="G53" s="17">
        <f t="shared" si="0"/>
        <v>0.13474</v>
      </c>
      <c r="H53" s="17">
        <f t="shared" si="1"/>
        <v>0.40034351537683077</v>
      </c>
      <c r="I53">
        <v>322.82978524743231</v>
      </c>
      <c r="J53">
        <f t="shared" si="2"/>
        <v>1186.4490058457143</v>
      </c>
      <c r="K53" s="33"/>
      <c r="L53" s="29"/>
    </row>
    <row r="54" spans="1:12" x14ac:dyDescent="0.35">
      <c r="A54" t="s">
        <v>34</v>
      </c>
      <c r="B54" s="21">
        <v>45809</v>
      </c>
      <c r="C54">
        <v>22</v>
      </c>
      <c r="D54">
        <v>1</v>
      </c>
      <c r="E54">
        <v>9</v>
      </c>
      <c r="F54" s="17">
        <v>0.59609610646508038</v>
      </c>
      <c r="G54" s="17">
        <f t="shared" si="0"/>
        <v>0.14002999999999999</v>
      </c>
      <c r="H54" s="17">
        <f t="shared" si="1"/>
        <v>0.45606610646508039</v>
      </c>
      <c r="I54">
        <v>304.21638655462181</v>
      </c>
      <c r="J54">
        <f t="shared" si="2"/>
        <v>1273.6587473785714</v>
      </c>
      <c r="K54" s="33"/>
      <c r="L54" s="29"/>
    </row>
    <row r="55" spans="1:12" x14ac:dyDescent="0.35">
      <c r="A55" t="s">
        <v>34</v>
      </c>
      <c r="B55" s="21">
        <v>45839</v>
      </c>
      <c r="C55">
        <v>23</v>
      </c>
      <c r="D55">
        <v>1</v>
      </c>
      <c r="E55">
        <v>10</v>
      </c>
      <c r="F55" s="17">
        <v>0.67961092222336539</v>
      </c>
      <c r="G55" s="17">
        <f t="shared" si="0"/>
        <v>0.14532</v>
      </c>
      <c r="H55" s="17">
        <f t="shared" si="1"/>
        <v>0.53429092222336538</v>
      </c>
      <c r="I55">
        <v>329.86139122315592</v>
      </c>
      <c r="J55">
        <f t="shared" si="2"/>
        <v>1617.9010727485711</v>
      </c>
      <c r="K55" s="33"/>
      <c r="L55" s="29"/>
    </row>
    <row r="56" spans="1:12" x14ac:dyDescent="0.35">
      <c r="A56" t="s">
        <v>34</v>
      </c>
      <c r="B56" s="21">
        <v>45870</v>
      </c>
      <c r="C56">
        <v>24</v>
      </c>
      <c r="D56">
        <v>1</v>
      </c>
      <c r="E56">
        <v>11</v>
      </c>
      <c r="F56" s="17">
        <v>0.66587960687194647</v>
      </c>
      <c r="G56" s="17">
        <f t="shared" si="0"/>
        <v>0.15061000000000002</v>
      </c>
      <c r="H56" s="17">
        <f t="shared" si="1"/>
        <v>0.51526960687194645</v>
      </c>
      <c r="I56">
        <v>314.45457516339866</v>
      </c>
      <c r="J56">
        <f t="shared" si="2"/>
        <v>1487.4251672699993</v>
      </c>
      <c r="K56" s="33"/>
      <c r="L56" s="29"/>
    </row>
    <row r="57" spans="1:12" x14ac:dyDescent="0.35">
      <c r="A57" t="s">
        <v>34</v>
      </c>
      <c r="B57" s="21">
        <v>45901</v>
      </c>
      <c r="C57">
        <v>25</v>
      </c>
      <c r="D57">
        <v>1</v>
      </c>
      <c r="E57">
        <v>12</v>
      </c>
      <c r="F57" s="17">
        <v>0.6979440880810146</v>
      </c>
      <c r="G57" s="17">
        <f t="shared" si="0"/>
        <v>0.15590000000000001</v>
      </c>
      <c r="H57" s="17">
        <f t="shared" si="1"/>
        <v>0.54204408808101456</v>
      </c>
      <c r="I57">
        <v>286.25289449112978</v>
      </c>
      <c r="J57">
        <f t="shared" si="2"/>
        <v>1424.384306442857</v>
      </c>
      <c r="K57" s="33"/>
      <c r="L57" s="29"/>
    </row>
    <row r="58" spans="1:12" x14ac:dyDescent="0.35">
      <c r="A58" t="s">
        <v>34</v>
      </c>
      <c r="B58" s="21">
        <v>45931</v>
      </c>
      <c r="C58">
        <v>26</v>
      </c>
      <c r="D58">
        <v>1</v>
      </c>
      <c r="E58">
        <v>13</v>
      </c>
      <c r="F58" s="17">
        <v>0.62761376424138815</v>
      </c>
      <c r="G58" s="17">
        <f t="shared" si="0"/>
        <v>0.16119</v>
      </c>
      <c r="H58" s="17">
        <f t="shared" si="1"/>
        <v>0.46642376424138815</v>
      </c>
      <c r="I58">
        <v>329.44131652661065</v>
      </c>
      <c r="J58">
        <f t="shared" si="2"/>
        <v>1410.59199717</v>
      </c>
      <c r="K58" s="33"/>
      <c r="L58" s="29"/>
    </row>
    <row r="59" spans="1:12" x14ac:dyDescent="0.35">
      <c r="A59" t="s">
        <v>34</v>
      </c>
      <c r="B59" s="21">
        <v>45962</v>
      </c>
      <c r="C59">
        <v>27</v>
      </c>
      <c r="D59">
        <v>1</v>
      </c>
      <c r="E59">
        <v>14</v>
      </c>
      <c r="F59" s="17">
        <v>0.644521114895799</v>
      </c>
      <c r="G59" s="17">
        <f t="shared" si="0"/>
        <v>0.16648000000000004</v>
      </c>
      <c r="H59" s="17">
        <f t="shared" si="1"/>
        <v>0.47804111489579892</v>
      </c>
      <c r="I59">
        <v>318.66246498599435</v>
      </c>
      <c r="J59">
        <f t="shared" si="2"/>
        <v>1398.4239171428565</v>
      </c>
      <c r="K59" s="33"/>
      <c r="L59" s="29"/>
    </row>
    <row r="60" spans="1:12" x14ac:dyDescent="0.35">
      <c r="A60" t="s">
        <v>34</v>
      </c>
      <c r="B60" s="21">
        <v>45992</v>
      </c>
      <c r="C60">
        <v>28</v>
      </c>
      <c r="D60">
        <v>1</v>
      </c>
      <c r="E60">
        <v>15</v>
      </c>
      <c r="F60" s="17">
        <v>0.70538467690837015</v>
      </c>
      <c r="G60" s="17">
        <f t="shared" si="0"/>
        <v>0.17177000000000001</v>
      </c>
      <c r="H60" s="17">
        <f t="shared" si="1"/>
        <v>0.53361467690837017</v>
      </c>
      <c r="I60">
        <v>389.91577964519138</v>
      </c>
      <c r="J60">
        <f t="shared" si="2"/>
        <v>1910.0347058914283</v>
      </c>
      <c r="K60" s="33"/>
      <c r="L60" s="29"/>
    </row>
    <row r="61" spans="1:12" x14ac:dyDescent="0.35">
      <c r="A61" t="s">
        <v>34</v>
      </c>
      <c r="B61" s="21">
        <v>46023</v>
      </c>
      <c r="C61">
        <v>29</v>
      </c>
      <c r="D61">
        <v>1</v>
      </c>
      <c r="E61">
        <v>16</v>
      </c>
      <c r="F61" s="17">
        <v>0.70690187326384757</v>
      </c>
      <c r="G61" s="17">
        <f t="shared" si="0"/>
        <v>0.17706000000000002</v>
      </c>
      <c r="H61" s="17">
        <f t="shared" si="1"/>
        <v>0.52984187326384757</v>
      </c>
      <c r="I61">
        <v>344.109477124183</v>
      </c>
      <c r="J61">
        <f t="shared" si="2"/>
        <v>1673.7307394999998</v>
      </c>
      <c r="K61" s="33"/>
      <c r="L61" s="29"/>
    </row>
    <row r="62" spans="1:12" x14ac:dyDescent="0.35">
      <c r="A62" t="s">
        <v>34</v>
      </c>
      <c r="B62" s="21">
        <v>46054</v>
      </c>
      <c r="C62">
        <v>30</v>
      </c>
      <c r="D62">
        <v>1</v>
      </c>
      <c r="E62">
        <v>17</v>
      </c>
      <c r="F62" s="17">
        <v>0.67492013236679471</v>
      </c>
      <c r="G62" s="17">
        <f t="shared" si="0"/>
        <v>0.18234999999999998</v>
      </c>
      <c r="H62" s="17">
        <f t="shared" si="1"/>
        <v>0.4925701323667947</v>
      </c>
      <c r="I62">
        <v>326.28683473389356</v>
      </c>
      <c r="J62">
        <f t="shared" si="2"/>
        <v>1475.4017912571426</v>
      </c>
      <c r="K62" s="33"/>
      <c r="L62" s="29"/>
    </row>
    <row r="63" spans="1:12" x14ac:dyDescent="0.35">
      <c r="A63" t="s">
        <v>34</v>
      </c>
      <c r="B63" s="21">
        <v>46082</v>
      </c>
      <c r="C63">
        <v>31</v>
      </c>
      <c r="D63">
        <v>1</v>
      </c>
      <c r="E63">
        <v>18</v>
      </c>
      <c r="F63" s="17">
        <v>0.71519179727243243</v>
      </c>
      <c r="G63" s="17">
        <f t="shared" si="0"/>
        <v>0.18764000000000003</v>
      </c>
      <c r="H63" s="17">
        <f t="shared" si="1"/>
        <v>0.5275517972724324</v>
      </c>
      <c r="I63">
        <v>389.34010270774974</v>
      </c>
      <c r="J63">
        <f t="shared" si="2"/>
        <v>1885.5451111714283</v>
      </c>
      <c r="K63" s="30">
        <f>SUM(J45:J63)</f>
        <v>18000.364399187139</v>
      </c>
      <c r="L63" s="29"/>
    </row>
    <row r="64" spans="1:12" x14ac:dyDescent="0.35">
      <c r="A64" t="s">
        <v>35</v>
      </c>
      <c r="B64" s="21">
        <v>45170</v>
      </c>
      <c r="C64">
        <v>1</v>
      </c>
      <c r="D64">
        <v>0</v>
      </c>
      <c r="E64">
        <v>0</v>
      </c>
      <c r="F64" s="17">
        <v>2.3748507348420312E-2</v>
      </c>
      <c r="G64" s="17">
        <f t="shared" si="0"/>
        <v>2.894E-2</v>
      </c>
      <c r="H64" s="17">
        <f t="shared" si="1"/>
        <v>-5.1914926515796884E-3</v>
      </c>
      <c r="I64">
        <v>393.93109243697478</v>
      </c>
      <c r="J64" s="29"/>
      <c r="K64" s="33"/>
      <c r="L64" s="29"/>
    </row>
    <row r="65" spans="1:12" x14ac:dyDescent="0.35">
      <c r="A65" t="s">
        <v>35</v>
      </c>
      <c r="B65" s="21">
        <v>45200</v>
      </c>
      <c r="C65">
        <v>2</v>
      </c>
      <c r="D65">
        <v>0</v>
      </c>
      <c r="E65">
        <v>0</v>
      </c>
      <c r="F65" s="17">
        <v>1.7458876361892365E-2</v>
      </c>
      <c r="G65" s="17">
        <f t="shared" si="0"/>
        <v>3.4230000000000003E-2</v>
      </c>
      <c r="H65" s="17">
        <f t="shared" si="1"/>
        <v>-1.6771123638107639E-2</v>
      </c>
      <c r="I65">
        <v>429.47394957983187</v>
      </c>
      <c r="J65" s="29"/>
      <c r="K65" s="33"/>
      <c r="L65" s="29"/>
    </row>
    <row r="66" spans="1:12" x14ac:dyDescent="0.35">
      <c r="A66" t="s">
        <v>35</v>
      </c>
      <c r="B66" s="21">
        <v>45231</v>
      </c>
      <c r="C66">
        <v>3</v>
      </c>
      <c r="D66">
        <v>0</v>
      </c>
      <c r="E66">
        <v>0</v>
      </c>
      <c r="F66" s="17">
        <v>2.3533009055905611E-2</v>
      </c>
      <c r="G66" s="17">
        <f t="shared" si="0"/>
        <v>3.9520000000000007E-2</v>
      </c>
      <c r="H66" s="17">
        <f t="shared" si="1"/>
        <v>-1.5986990944094396E-2</v>
      </c>
      <c r="I66">
        <v>439.41694677871146</v>
      </c>
      <c r="J66" s="29"/>
      <c r="K66" s="33"/>
      <c r="L66" s="29"/>
    </row>
    <row r="67" spans="1:12" x14ac:dyDescent="0.35">
      <c r="A67" t="s">
        <v>35</v>
      </c>
      <c r="B67" s="21">
        <v>45261</v>
      </c>
      <c r="C67">
        <v>4</v>
      </c>
      <c r="D67">
        <v>0</v>
      </c>
      <c r="E67">
        <v>0</v>
      </c>
      <c r="F67" s="17">
        <v>2.5112784235070618E-2</v>
      </c>
      <c r="G67" s="17">
        <f t="shared" ref="G67:G130" si="3">((C67*0.529)+2.365)/100</f>
        <v>4.4809999999999996E-2</v>
      </c>
      <c r="H67" s="17">
        <f t="shared" ref="H67:H130" si="4">F67-G67</f>
        <v>-1.9697215764929377E-2</v>
      </c>
      <c r="I67">
        <v>449.51269841269834</v>
      </c>
      <c r="J67" s="29"/>
      <c r="K67" s="33"/>
      <c r="L67" s="29"/>
    </row>
    <row r="68" spans="1:12" x14ac:dyDescent="0.35">
      <c r="A68" t="s">
        <v>35</v>
      </c>
      <c r="B68" s="21">
        <v>45292</v>
      </c>
      <c r="C68">
        <v>5</v>
      </c>
      <c r="D68">
        <v>0</v>
      </c>
      <c r="E68">
        <v>0</v>
      </c>
      <c r="F68" s="17">
        <v>2.445693981556913E-2</v>
      </c>
      <c r="G68" s="17">
        <f t="shared" si="3"/>
        <v>5.0099999999999999E-2</v>
      </c>
      <c r="H68" s="17">
        <f t="shared" si="4"/>
        <v>-2.5643060184430869E-2</v>
      </c>
      <c r="I68">
        <v>462.750466853408</v>
      </c>
      <c r="J68" s="29"/>
      <c r="K68" s="33"/>
      <c r="L68" s="29"/>
    </row>
    <row r="69" spans="1:12" x14ac:dyDescent="0.35">
      <c r="A69" t="s">
        <v>35</v>
      </c>
      <c r="B69" s="21">
        <v>45323</v>
      </c>
      <c r="C69">
        <v>6</v>
      </c>
      <c r="D69">
        <v>0</v>
      </c>
      <c r="E69">
        <v>0</v>
      </c>
      <c r="F69" s="17">
        <v>2.2622974618716176E-2</v>
      </c>
      <c r="G69" s="17">
        <f t="shared" si="3"/>
        <v>5.5390000000000009E-2</v>
      </c>
      <c r="H69" s="17">
        <f t="shared" si="4"/>
        <v>-3.2767025381283829E-2</v>
      </c>
      <c r="I69">
        <v>416.76974789915965</v>
      </c>
      <c r="J69" s="29"/>
      <c r="K69" s="33"/>
      <c r="L69" s="29"/>
    </row>
    <row r="70" spans="1:12" x14ac:dyDescent="0.35">
      <c r="A70" t="s">
        <v>35</v>
      </c>
      <c r="B70" s="21">
        <v>45352</v>
      </c>
      <c r="C70">
        <v>7</v>
      </c>
      <c r="D70">
        <v>0</v>
      </c>
      <c r="E70">
        <v>0</v>
      </c>
      <c r="F70" s="17">
        <v>4.3694064692849047E-2</v>
      </c>
      <c r="G70" s="17">
        <f t="shared" si="3"/>
        <v>6.0680000000000005E-2</v>
      </c>
      <c r="H70" s="17">
        <f t="shared" si="4"/>
        <v>-1.6985935307150958E-2</v>
      </c>
      <c r="I70">
        <v>409.42301587301586</v>
      </c>
      <c r="J70" s="29"/>
      <c r="K70" s="33"/>
      <c r="L70" s="29"/>
    </row>
    <row r="71" spans="1:12" x14ac:dyDescent="0.35">
      <c r="A71" t="s">
        <v>35</v>
      </c>
      <c r="B71" s="21">
        <v>45383</v>
      </c>
      <c r="C71">
        <v>8</v>
      </c>
      <c r="D71">
        <v>0</v>
      </c>
      <c r="E71">
        <v>0</v>
      </c>
      <c r="F71" s="17">
        <v>3.513431410840602E-2</v>
      </c>
      <c r="G71" s="17">
        <f t="shared" si="3"/>
        <v>6.5970000000000001E-2</v>
      </c>
      <c r="H71" s="17">
        <f t="shared" si="4"/>
        <v>-3.0835685891593981E-2</v>
      </c>
      <c r="I71">
        <v>484.09663865546219</v>
      </c>
      <c r="J71" s="29"/>
      <c r="K71" s="33"/>
      <c r="L71" s="29"/>
    </row>
    <row r="72" spans="1:12" x14ac:dyDescent="0.35">
      <c r="A72" t="s">
        <v>35</v>
      </c>
      <c r="B72" s="21">
        <v>45413</v>
      </c>
      <c r="C72">
        <v>9</v>
      </c>
      <c r="D72">
        <v>0</v>
      </c>
      <c r="E72">
        <v>0</v>
      </c>
      <c r="F72" s="17">
        <v>4.9416194134962448E-2</v>
      </c>
      <c r="G72" s="17">
        <f t="shared" si="3"/>
        <v>7.1260000000000004E-2</v>
      </c>
      <c r="H72" s="17">
        <f t="shared" si="4"/>
        <v>-2.1843805865037556E-2</v>
      </c>
      <c r="I72">
        <v>465.66120448179271</v>
      </c>
      <c r="J72" s="29"/>
      <c r="K72" s="33"/>
      <c r="L72" s="29"/>
    </row>
    <row r="73" spans="1:12" x14ac:dyDescent="0.35">
      <c r="A73" t="s">
        <v>35</v>
      </c>
      <c r="B73" s="21">
        <v>45444</v>
      </c>
      <c r="C73">
        <v>10</v>
      </c>
      <c r="D73">
        <v>0</v>
      </c>
      <c r="E73">
        <v>0</v>
      </c>
      <c r="F73" s="17">
        <v>4.3420105683699736E-2</v>
      </c>
      <c r="G73" s="17">
        <f t="shared" si="3"/>
        <v>7.6550000000000007E-2</v>
      </c>
      <c r="H73" s="17">
        <f t="shared" si="4"/>
        <v>-3.3129894316300271E-2</v>
      </c>
      <c r="I73">
        <v>483.86195144724559</v>
      </c>
      <c r="J73" s="29"/>
      <c r="K73" s="33"/>
      <c r="L73" s="29"/>
    </row>
    <row r="74" spans="1:12" x14ac:dyDescent="0.35">
      <c r="A74" t="s">
        <v>35</v>
      </c>
      <c r="B74" s="21">
        <v>45474</v>
      </c>
      <c r="C74">
        <v>11</v>
      </c>
      <c r="D74">
        <v>0</v>
      </c>
      <c r="E74">
        <v>0</v>
      </c>
      <c r="F74" s="17">
        <v>0.10125330934947607</v>
      </c>
      <c r="G74" s="17">
        <f t="shared" si="3"/>
        <v>8.184000000000001E-2</v>
      </c>
      <c r="H74" s="17">
        <f t="shared" si="4"/>
        <v>1.9413309349476063E-2</v>
      </c>
      <c r="I74">
        <v>537.70994397759102</v>
      </c>
      <c r="J74" s="29"/>
      <c r="K74" s="33"/>
      <c r="L74" s="29"/>
    </row>
    <row r="75" spans="1:12" x14ac:dyDescent="0.35">
      <c r="A75" t="s">
        <v>35</v>
      </c>
      <c r="B75" s="21">
        <v>45505</v>
      </c>
      <c r="C75">
        <v>12</v>
      </c>
      <c r="D75">
        <v>0</v>
      </c>
      <c r="E75">
        <v>0</v>
      </c>
      <c r="F75" s="17">
        <v>0.20405713433948464</v>
      </c>
      <c r="G75" s="17">
        <f t="shared" si="3"/>
        <v>8.7130000000000013E-2</v>
      </c>
      <c r="H75" s="17">
        <f t="shared" si="4"/>
        <v>0.11692713433948462</v>
      </c>
      <c r="I75">
        <v>540.58384687208206</v>
      </c>
      <c r="J75" s="29"/>
      <c r="K75" s="33"/>
      <c r="L75" s="29"/>
    </row>
    <row r="76" spans="1:12" x14ac:dyDescent="0.35">
      <c r="A76" t="s">
        <v>35</v>
      </c>
      <c r="B76" s="21">
        <v>45536</v>
      </c>
      <c r="C76">
        <v>13</v>
      </c>
      <c r="D76">
        <v>1</v>
      </c>
      <c r="E76">
        <v>0</v>
      </c>
      <c r="F76" s="17">
        <v>0.25419499276187774</v>
      </c>
      <c r="G76" s="17">
        <f t="shared" si="3"/>
        <v>9.2420000000000002E-2</v>
      </c>
      <c r="H76" s="17">
        <f t="shared" si="4"/>
        <v>0.16177499276187773</v>
      </c>
      <c r="I76">
        <v>506.06106442577027</v>
      </c>
      <c r="J76" s="29"/>
      <c r="K76" s="33"/>
      <c r="L76" s="29"/>
    </row>
    <row r="77" spans="1:12" x14ac:dyDescent="0.35">
      <c r="A77" t="s">
        <v>35</v>
      </c>
      <c r="B77" s="21">
        <v>45566</v>
      </c>
      <c r="C77">
        <v>14</v>
      </c>
      <c r="D77">
        <v>1</v>
      </c>
      <c r="E77">
        <v>1</v>
      </c>
      <c r="F77" s="17">
        <v>0.39555149401701734</v>
      </c>
      <c r="G77" s="17">
        <f t="shared" si="3"/>
        <v>9.7710000000000005E-2</v>
      </c>
      <c r="H77" s="17">
        <f t="shared" si="4"/>
        <v>0.29784149401701732</v>
      </c>
      <c r="I77">
        <v>524.60882352941167</v>
      </c>
      <c r="J77">
        <f t="shared" ref="J77:J125" si="5">(F77-G77)*I77*9.18</f>
        <v>1434.3775316099996</v>
      </c>
      <c r="K77" s="33"/>
      <c r="L77" s="29"/>
    </row>
    <row r="78" spans="1:12" x14ac:dyDescent="0.35">
      <c r="A78" t="s">
        <v>35</v>
      </c>
      <c r="B78" s="21">
        <v>45597</v>
      </c>
      <c r="C78">
        <v>15</v>
      </c>
      <c r="D78">
        <v>1</v>
      </c>
      <c r="E78">
        <v>2</v>
      </c>
      <c r="F78" s="17">
        <v>0.52078429002322968</v>
      </c>
      <c r="G78" s="17">
        <f t="shared" si="3"/>
        <v>0.10300000000000001</v>
      </c>
      <c r="H78" s="17">
        <f t="shared" si="4"/>
        <v>0.4177842900232297</v>
      </c>
      <c r="I78">
        <v>525.24206349206349</v>
      </c>
      <c r="J78">
        <f t="shared" si="5"/>
        <v>2014.4397621428573</v>
      </c>
      <c r="K78" s="33"/>
      <c r="L78" s="29"/>
    </row>
    <row r="79" spans="1:12" x14ac:dyDescent="0.35">
      <c r="A79" t="s">
        <v>35</v>
      </c>
      <c r="B79" s="21">
        <v>45627</v>
      </c>
      <c r="C79">
        <v>16</v>
      </c>
      <c r="D79">
        <v>1</v>
      </c>
      <c r="E79">
        <v>3</v>
      </c>
      <c r="F79" s="17">
        <v>0.54362302159941955</v>
      </c>
      <c r="G79" s="17">
        <f t="shared" si="3"/>
        <v>0.10829000000000001</v>
      </c>
      <c r="H79" s="17">
        <f t="shared" si="4"/>
        <v>0.43533302159941956</v>
      </c>
      <c r="I79">
        <v>515.29897292250234</v>
      </c>
      <c r="J79">
        <f t="shared" si="5"/>
        <v>2059.3187287885712</v>
      </c>
      <c r="K79" s="33"/>
      <c r="L79" s="29"/>
    </row>
    <row r="80" spans="1:12" x14ac:dyDescent="0.35">
      <c r="A80" t="s">
        <v>35</v>
      </c>
      <c r="B80" s="21">
        <v>45658</v>
      </c>
      <c r="C80">
        <v>17</v>
      </c>
      <c r="D80">
        <v>1</v>
      </c>
      <c r="E80">
        <v>4</v>
      </c>
      <c r="F80" s="17">
        <v>0.52358005773457184</v>
      </c>
      <c r="G80" s="17">
        <f t="shared" si="3"/>
        <v>0.11358</v>
      </c>
      <c r="H80" s="17">
        <f t="shared" si="4"/>
        <v>0.41000005773457182</v>
      </c>
      <c r="I80">
        <v>530.1475723622782</v>
      </c>
      <c r="J80">
        <f t="shared" si="5"/>
        <v>1995.3697138371424</v>
      </c>
      <c r="K80" s="33"/>
      <c r="L80" s="29"/>
    </row>
    <row r="81" spans="1:12" x14ac:dyDescent="0.35">
      <c r="A81" t="s">
        <v>35</v>
      </c>
      <c r="B81" s="21">
        <v>45689</v>
      </c>
      <c r="C81">
        <v>18</v>
      </c>
      <c r="D81">
        <v>1</v>
      </c>
      <c r="E81">
        <v>5</v>
      </c>
      <c r="F81" s="17">
        <v>0.55839527308661974</v>
      </c>
      <c r="G81" s="17">
        <f t="shared" si="3"/>
        <v>0.11887</v>
      </c>
      <c r="H81" s="17">
        <f t="shared" si="4"/>
        <v>0.43952527308661971</v>
      </c>
      <c r="I81">
        <v>498.97637721755365</v>
      </c>
      <c r="J81">
        <f t="shared" si="5"/>
        <v>2013.2908472657139</v>
      </c>
      <c r="K81" s="33"/>
      <c r="L81" s="29"/>
    </row>
    <row r="82" spans="1:12" x14ac:dyDescent="0.35">
      <c r="A82" t="s">
        <v>35</v>
      </c>
      <c r="B82" s="21">
        <v>45717</v>
      </c>
      <c r="C82">
        <v>19</v>
      </c>
      <c r="D82">
        <v>1</v>
      </c>
      <c r="E82">
        <v>6</v>
      </c>
      <c r="F82" s="17">
        <v>0.51671948773214427</v>
      </c>
      <c r="G82" s="17">
        <f t="shared" si="3"/>
        <v>0.12416000000000001</v>
      </c>
      <c r="H82" s="17">
        <f t="shared" si="4"/>
        <v>0.39255948773214427</v>
      </c>
      <c r="I82">
        <v>538.72959850606912</v>
      </c>
      <c r="J82">
        <f t="shared" si="5"/>
        <v>1941.4177516799998</v>
      </c>
      <c r="K82" s="33"/>
      <c r="L82" s="29"/>
    </row>
    <row r="83" spans="1:12" x14ac:dyDescent="0.35">
      <c r="A83" t="s">
        <v>35</v>
      </c>
      <c r="B83" s="21">
        <v>45748</v>
      </c>
      <c r="C83">
        <v>20</v>
      </c>
      <c r="D83">
        <v>1</v>
      </c>
      <c r="E83">
        <v>7</v>
      </c>
      <c r="F83" s="17">
        <v>0.54546864335644163</v>
      </c>
      <c r="G83" s="17">
        <f t="shared" si="3"/>
        <v>0.12945000000000001</v>
      </c>
      <c r="H83" s="17">
        <f t="shared" si="4"/>
        <v>0.41601864335644162</v>
      </c>
      <c r="I83">
        <v>517.79971988795512</v>
      </c>
      <c r="J83">
        <f t="shared" si="5"/>
        <v>1977.5036136428569</v>
      </c>
      <c r="K83" s="33"/>
      <c r="L83" s="29"/>
    </row>
    <row r="84" spans="1:12" x14ac:dyDescent="0.35">
      <c r="A84" t="s">
        <v>35</v>
      </c>
      <c r="B84" s="21">
        <v>45778</v>
      </c>
      <c r="C84">
        <v>21</v>
      </c>
      <c r="D84">
        <v>1</v>
      </c>
      <c r="E84">
        <v>8</v>
      </c>
      <c r="F84" s="17">
        <v>0.57192782493504213</v>
      </c>
      <c r="G84" s="17">
        <f t="shared" si="3"/>
        <v>0.13474</v>
      </c>
      <c r="H84" s="17">
        <f t="shared" si="4"/>
        <v>0.43718782493504216</v>
      </c>
      <c r="I84">
        <v>554.67633053221289</v>
      </c>
      <c r="J84">
        <f t="shared" si="5"/>
        <v>2226.1292393228573</v>
      </c>
      <c r="K84" s="33"/>
      <c r="L84" s="29"/>
    </row>
    <row r="85" spans="1:12" x14ac:dyDescent="0.35">
      <c r="A85" t="s">
        <v>35</v>
      </c>
      <c r="B85" s="21">
        <v>45809</v>
      </c>
      <c r="C85">
        <v>22</v>
      </c>
      <c r="D85">
        <v>1</v>
      </c>
      <c r="E85">
        <v>9</v>
      </c>
      <c r="F85" s="17">
        <v>0.62595491735937525</v>
      </c>
      <c r="G85" s="17">
        <f t="shared" si="3"/>
        <v>0.14002999999999999</v>
      </c>
      <c r="H85" s="17">
        <f t="shared" si="4"/>
        <v>0.48592491735937526</v>
      </c>
      <c r="I85">
        <v>569.10322128851544</v>
      </c>
      <c r="J85">
        <f t="shared" si="5"/>
        <v>2538.6503804014287</v>
      </c>
      <c r="K85" s="33"/>
      <c r="L85" s="29"/>
    </row>
    <row r="86" spans="1:12" x14ac:dyDescent="0.35">
      <c r="A86" t="s">
        <v>35</v>
      </c>
      <c r="B86" s="21">
        <v>45839</v>
      </c>
      <c r="C86">
        <v>23</v>
      </c>
      <c r="D86">
        <v>1</v>
      </c>
      <c r="E86">
        <v>10</v>
      </c>
      <c r="F86" s="17">
        <v>0.69584219661212265</v>
      </c>
      <c r="G86" s="17">
        <f t="shared" si="3"/>
        <v>0.14532</v>
      </c>
      <c r="H86" s="17">
        <f t="shared" si="4"/>
        <v>0.55052219661212265</v>
      </c>
      <c r="I86">
        <v>552.27394957983188</v>
      </c>
      <c r="J86">
        <f t="shared" si="5"/>
        <v>2791.0786429028572</v>
      </c>
      <c r="K86" s="33"/>
      <c r="L86" s="29"/>
    </row>
    <row r="87" spans="1:12" x14ac:dyDescent="0.35">
      <c r="A87" t="s">
        <v>35</v>
      </c>
      <c r="B87" s="21">
        <v>45870</v>
      </c>
      <c r="C87">
        <v>24</v>
      </c>
      <c r="D87">
        <v>1</v>
      </c>
      <c r="E87">
        <v>11</v>
      </c>
      <c r="F87" s="17">
        <v>0.67259034028957998</v>
      </c>
      <c r="G87" s="17">
        <f t="shared" si="3"/>
        <v>0.15061000000000002</v>
      </c>
      <c r="H87" s="17">
        <f t="shared" si="4"/>
        <v>0.52198034028957996</v>
      </c>
      <c r="I87">
        <v>497.8362745098039</v>
      </c>
      <c r="J87">
        <f t="shared" si="5"/>
        <v>2385.5216664299996</v>
      </c>
      <c r="K87" s="33"/>
      <c r="L87" s="29"/>
    </row>
    <row r="88" spans="1:12" x14ac:dyDescent="0.35">
      <c r="A88" t="s">
        <v>35</v>
      </c>
      <c r="B88" s="21">
        <v>45901</v>
      </c>
      <c r="C88">
        <v>25</v>
      </c>
      <c r="D88">
        <v>1</v>
      </c>
      <c r="E88">
        <v>12</v>
      </c>
      <c r="F88" s="17">
        <v>0.67466284186363767</v>
      </c>
      <c r="G88" s="17">
        <f t="shared" si="3"/>
        <v>0.15590000000000001</v>
      </c>
      <c r="H88" s="17">
        <f t="shared" si="4"/>
        <v>0.51876284186363764</v>
      </c>
      <c r="I88">
        <v>565.77002801120443</v>
      </c>
      <c r="J88">
        <f t="shared" si="5"/>
        <v>2694.3342923142854</v>
      </c>
      <c r="K88" s="33"/>
      <c r="L88" s="29"/>
    </row>
    <row r="89" spans="1:12" x14ac:dyDescent="0.35">
      <c r="A89" t="s">
        <v>35</v>
      </c>
      <c r="B89" s="21">
        <v>45931</v>
      </c>
      <c r="C89">
        <v>26</v>
      </c>
      <c r="D89">
        <v>1</v>
      </c>
      <c r="E89">
        <v>13</v>
      </c>
      <c r="F89" s="17">
        <v>0.70853676210141214</v>
      </c>
      <c r="G89" s="17">
        <f t="shared" si="3"/>
        <v>0.16119</v>
      </c>
      <c r="H89" s="17">
        <f t="shared" si="4"/>
        <v>0.54734676210141209</v>
      </c>
      <c r="I89">
        <v>533.13935574229686</v>
      </c>
      <c r="J89">
        <f t="shared" si="5"/>
        <v>2678.8350790499999</v>
      </c>
      <c r="K89" s="33"/>
      <c r="L89" s="29"/>
    </row>
    <row r="90" spans="1:12" x14ac:dyDescent="0.35">
      <c r="A90" t="s">
        <v>35</v>
      </c>
      <c r="B90" s="21">
        <v>45962</v>
      </c>
      <c r="C90">
        <v>27</v>
      </c>
      <c r="D90">
        <v>1</v>
      </c>
      <c r="E90">
        <v>14</v>
      </c>
      <c r="F90" s="17">
        <v>0.67093537884190635</v>
      </c>
      <c r="G90" s="17">
        <f t="shared" si="3"/>
        <v>0.16648000000000004</v>
      </c>
      <c r="H90" s="17">
        <f t="shared" si="4"/>
        <v>0.50445537884190628</v>
      </c>
      <c r="I90">
        <v>481.73683473389349</v>
      </c>
      <c r="J90">
        <f t="shared" si="5"/>
        <v>2230.8752899542847</v>
      </c>
      <c r="K90" s="33"/>
      <c r="L90" s="29"/>
    </row>
    <row r="91" spans="1:12" x14ac:dyDescent="0.35">
      <c r="A91" t="s">
        <v>35</v>
      </c>
      <c r="B91" s="21">
        <v>45992</v>
      </c>
      <c r="C91">
        <v>28</v>
      </c>
      <c r="D91">
        <v>1</v>
      </c>
      <c r="E91">
        <v>15</v>
      </c>
      <c r="F91" s="17">
        <v>0.67414608311812485</v>
      </c>
      <c r="G91" s="17">
        <f t="shared" si="3"/>
        <v>0.17177000000000001</v>
      </c>
      <c r="H91" s="17">
        <f t="shared" si="4"/>
        <v>0.50237608311812487</v>
      </c>
      <c r="I91">
        <v>616.17390289449111</v>
      </c>
      <c r="J91">
        <f t="shared" si="5"/>
        <v>2841.678472435714</v>
      </c>
      <c r="K91" s="33"/>
      <c r="L91" s="29"/>
    </row>
    <row r="92" spans="1:12" x14ac:dyDescent="0.35">
      <c r="A92" t="s">
        <v>35</v>
      </c>
      <c r="B92" s="21">
        <v>46023</v>
      </c>
      <c r="C92">
        <v>29</v>
      </c>
      <c r="D92">
        <v>1</v>
      </c>
      <c r="E92">
        <v>16</v>
      </c>
      <c r="F92" s="17">
        <v>0.66832483823517319</v>
      </c>
      <c r="G92" s="17">
        <f t="shared" si="3"/>
        <v>0.17706000000000002</v>
      </c>
      <c r="H92" s="17">
        <f t="shared" si="4"/>
        <v>0.4912648382351732</v>
      </c>
      <c r="I92">
        <v>539.0688608776843</v>
      </c>
      <c r="J92">
        <f t="shared" si="5"/>
        <v>2431.0987944428566</v>
      </c>
      <c r="K92" s="33"/>
      <c r="L92" s="29"/>
    </row>
    <row r="93" spans="1:12" x14ac:dyDescent="0.35">
      <c r="A93" t="s">
        <v>35</v>
      </c>
      <c r="B93" s="21">
        <v>46054</v>
      </c>
      <c r="C93">
        <v>30</v>
      </c>
      <c r="D93">
        <v>1</v>
      </c>
      <c r="E93">
        <v>17</v>
      </c>
      <c r="F93" s="17">
        <v>0.65732422475455432</v>
      </c>
      <c r="G93" s="17">
        <f t="shared" si="3"/>
        <v>0.18234999999999998</v>
      </c>
      <c r="H93" s="17">
        <f t="shared" si="4"/>
        <v>0.47497422475455431</v>
      </c>
      <c r="I93">
        <v>538.32684407096167</v>
      </c>
      <c r="J93">
        <f t="shared" si="5"/>
        <v>2347.2468264214285</v>
      </c>
      <c r="K93" s="33"/>
      <c r="L93" s="29"/>
    </row>
    <row r="94" spans="1:12" x14ac:dyDescent="0.35">
      <c r="A94" t="s">
        <v>35</v>
      </c>
      <c r="B94" s="21">
        <v>46082</v>
      </c>
      <c r="C94">
        <v>31</v>
      </c>
      <c r="D94">
        <v>1</v>
      </c>
      <c r="E94">
        <v>18</v>
      </c>
      <c r="F94" s="17">
        <v>0.69467481420049548</v>
      </c>
      <c r="G94" s="17">
        <f t="shared" si="3"/>
        <v>0.18764000000000003</v>
      </c>
      <c r="H94" s="17">
        <f t="shared" si="4"/>
        <v>0.50703481420049545</v>
      </c>
      <c r="I94">
        <v>560.22558356676006</v>
      </c>
      <c r="J94">
        <f t="shared" si="5"/>
        <v>2607.6145695085715</v>
      </c>
      <c r="K94" s="30">
        <f>SUM(J76:J94)</f>
        <v>41208.781202151426</v>
      </c>
      <c r="L94" s="29"/>
    </row>
    <row r="95" spans="1:12" x14ac:dyDescent="0.35">
      <c r="A95" t="s">
        <v>36</v>
      </c>
      <c r="B95" s="21">
        <v>45170</v>
      </c>
      <c r="C95">
        <v>1</v>
      </c>
      <c r="D95">
        <v>0</v>
      </c>
      <c r="E95">
        <v>0</v>
      </c>
      <c r="F95" s="17">
        <v>0</v>
      </c>
      <c r="G95" s="17">
        <f t="shared" si="3"/>
        <v>2.894E-2</v>
      </c>
      <c r="H95" s="17">
        <f t="shared" si="4"/>
        <v>-2.894E-2</v>
      </c>
      <c r="I95">
        <v>1313.4823529411763</v>
      </c>
      <c r="J95" s="29"/>
      <c r="K95" s="33"/>
      <c r="L95" s="29"/>
    </row>
    <row r="96" spans="1:12" x14ac:dyDescent="0.35">
      <c r="A96" t="s">
        <v>36</v>
      </c>
      <c r="B96" s="21">
        <v>45200</v>
      </c>
      <c r="C96">
        <v>2</v>
      </c>
      <c r="D96">
        <v>0</v>
      </c>
      <c r="E96">
        <v>0</v>
      </c>
      <c r="F96" s="17">
        <v>6.7405909423712035E-4</v>
      </c>
      <c r="G96" s="17">
        <f t="shared" si="3"/>
        <v>3.4230000000000003E-2</v>
      </c>
      <c r="H96" s="17">
        <f t="shared" si="4"/>
        <v>-3.3555940905762881E-2</v>
      </c>
      <c r="I96">
        <v>1390.7410364145658</v>
      </c>
      <c r="J96" s="29"/>
      <c r="K96" s="33"/>
      <c r="L96" s="29"/>
    </row>
    <row r="97" spans="1:12" x14ac:dyDescent="0.35">
      <c r="A97" t="s">
        <v>36</v>
      </c>
      <c r="B97" s="21">
        <v>45231</v>
      </c>
      <c r="C97">
        <v>3</v>
      </c>
      <c r="D97">
        <v>0</v>
      </c>
      <c r="E97">
        <v>0</v>
      </c>
      <c r="F97" s="17">
        <v>0</v>
      </c>
      <c r="G97" s="17">
        <f t="shared" si="3"/>
        <v>3.9520000000000007E-2</v>
      </c>
      <c r="H97" s="17">
        <f t="shared" si="4"/>
        <v>-3.9520000000000007E-2</v>
      </c>
      <c r="I97">
        <v>1430.1369281045752</v>
      </c>
      <c r="J97" s="29"/>
      <c r="K97" s="33"/>
      <c r="L97" s="29"/>
    </row>
    <row r="98" spans="1:12" x14ac:dyDescent="0.35">
      <c r="A98" t="s">
        <v>36</v>
      </c>
      <c r="B98" s="21">
        <v>45261</v>
      </c>
      <c r="C98">
        <v>4</v>
      </c>
      <c r="D98">
        <v>0</v>
      </c>
      <c r="E98">
        <v>0</v>
      </c>
      <c r="F98" s="17">
        <v>6.5073894556005169E-4</v>
      </c>
      <c r="G98" s="17">
        <f t="shared" si="3"/>
        <v>4.4809999999999996E-2</v>
      </c>
      <c r="H98" s="17">
        <f t="shared" si="4"/>
        <v>-4.4159261054439944E-2</v>
      </c>
      <c r="I98">
        <v>1445.6021475256769</v>
      </c>
      <c r="J98" s="29"/>
      <c r="K98" s="33"/>
      <c r="L98" s="29"/>
    </row>
    <row r="99" spans="1:12" x14ac:dyDescent="0.35">
      <c r="A99" t="s">
        <v>36</v>
      </c>
      <c r="B99" s="21">
        <v>45292</v>
      </c>
      <c r="C99">
        <v>5</v>
      </c>
      <c r="D99">
        <v>0</v>
      </c>
      <c r="E99">
        <v>0</v>
      </c>
      <c r="F99" s="17">
        <v>6.6449746622510692E-4</v>
      </c>
      <c r="G99" s="17">
        <f t="shared" si="3"/>
        <v>5.0099999999999999E-2</v>
      </c>
      <c r="H99" s="17">
        <f t="shared" si="4"/>
        <v>-4.9435502533774892E-2</v>
      </c>
      <c r="I99">
        <v>1419.1835667600374</v>
      </c>
      <c r="J99" s="29"/>
      <c r="K99" s="33"/>
      <c r="L99" s="29"/>
    </row>
    <row r="100" spans="1:12" x14ac:dyDescent="0.35">
      <c r="A100" t="s">
        <v>36</v>
      </c>
      <c r="B100" s="21">
        <v>45323</v>
      </c>
      <c r="C100">
        <v>6</v>
      </c>
      <c r="D100">
        <v>0</v>
      </c>
      <c r="E100">
        <v>0</v>
      </c>
      <c r="F100" s="17">
        <v>6.6958437505635119E-4</v>
      </c>
      <c r="G100" s="17">
        <f t="shared" si="3"/>
        <v>5.5390000000000009E-2</v>
      </c>
      <c r="H100" s="17">
        <f t="shared" si="4"/>
        <v>-5.4720415624943661E-2</v>
      </c>
      <c r="I100">
        <v>1408.4018674136319</v>
      </c>
      <c r="J100" s="29"/>
      <c r="K100" s="33"/>
      <c r="L100" s="29"/>
    </row>
    <row r="101" spans="1:12" x14ac:dyDescent="0.35">
      <c r="A101" t="s">
        <v>36</v>
      </c>
      <c r="B101" s="21">
        <v>45352</v>
      </c>
      <c r="C101">
        <v>7</v>
      </c>
      <c r="D101">
        <v>0</v>
      </c>
      <c r="E101">
        <v>0</v>
      </c>
      <c r="F101" s="17">
        <v>0</v>
      </c>
      <c r="G101" s="17">
        <f t="shared" si="3"/>
        <v>6.0680000000000005E-2</v>
      </c>
      <c r="H101" s="17">
        <f t="shared" si="4"/>
        <v>-6.0680000000000005E-2</v>
      </c>
      <c r="I101">
        <v>1417.2660130718953</v>
      </c>
      <c r="J101" s="29"/>
      <c r="K101" s="33"/>
      <c r="L101" s="29"/>
    </row>
    <row r="102" spans="1:12" x14ac:dyDescent="0.35">
      <c r="A102" t="s">
        <v>36</v>
      </c>
      <c r="B102" s="21">
        <v>45383</v>
      </c>
      <c r="C102">
        <v>8</v>
      </c>
      <c r="D102">
        <v>0</v>
      </c>
      <c r="E102">
        <v>0</v>
      </c>
      <c r="F102" s="17">
        <v>4.9504653471070491E-3</v>
      </c>
      <c r="G102" s="17">
        <f t="shared" si="3"/>
        <v>6.5970000000000001E-2</v>
      </c>
      <c r="H102" s="17">
        <f t="shared" si="4"/>
        <v>-6.1019534652892948E-2</v>
      </c>
      <c r="I102">
        <v>1665.1425770308122</v>
      </c>
      <c r="J102" s="29"/>
      <c r="K102" s="33"/>
      <c r="L102" s="29"/>
    </row>
    <row r="103" spans="1:12" x14ac:dyDescent="0.35">
      <c r="A103" t="s">
        <v>36</v>
      </c>
      <c r="B103" s="21">
        <v>45413</v>
      </c>
      <c r="C103">
        <v>9</v>
      </c>
      <c r="D103">
        <v>0</v>
      </c>
      <c r="E103">
        <v>0</v>
      </c>
      <c r="F103" s="17">
        <v>1.4698433405417287E-2</v>
      </c>
      <c r="G103" s="17">
        <f t="shared" si="3"/>
        <v>7.1260000000000004E-2</v>
      </c>
      <c r="H103" s="17">
        <f t="shared" si="4"/>
        <v>-5.6561566594582717E-2</v>
      </c>
      <c r="I103">
        <v>1634.9551353874883</v>
      </c>
      <c r="J103" s="29"/>
      <c r="K103" s="33"/>
      <c r="L103" s="29"/>
    </row>
    <row r="104" spans="1:12" x14ac:dyDescent="0.35">
      <c r="A104" t="s">
        <v>36</v>
      </c>
      <c r="B104" s="21">
        <v>45444</v>
      </c>
      <c r="C104">
        <v>10</v>
      </c>
      <c r="D104">
        <v>0</v>
      </c>
      <c r="E104">
        <v>0</v>
      </c>
      <c r="F104" s="17">
        <v>2.5463249798714709E-2</v>
      </c>
      <c r="G104" s="17">
        <f t="shared" si="3"/>
        <v>7.6550000000000007E-2</v>
      </c>
      <c r="H104" s="17">
        <f t="shared" si="4"/>
        <v>-5.1086750201285294E-2</v>
      </c>
      <c r="I104">
        <v>1589.9225023342669</v>
      </c>
      <c r="J104" s="29"/>
      <c r="K104" s="33"/>
      <c r="L104" s="29"/>
    </row>
    <row r="105" spans="1:12" x14ac:dyDescent="0.35">
      <c r="A105" t="s">
        <v>36</v>
      </c>
      <c r="B105" s="21">
        <v>45474</v>
      </c>
      <c r="C105">
        <v>11</v>
      </c>
      <c r="D105">
        <v>0</v>
      </c>
      <c r="E105">
        <v>0</v>
      </c>
      <c r="F105" s="17">
        <v>2.406668637061711E-2</v>
      </c>
      <c r="G105" s="17">
        <f t="shared" si="3"/>
        <v>8.184000000000001E-2</v>
      </c>
      <c r="H105" s="17">
        <f t="shared" si="4"/>
        <v>-5.77733136293829E-2</v>
      </c>
      <c r="I105">
        <v>1657.4316993464051</v>
      </c>
      <c r="J105" s="29"/>
      <c r="K105" s="33"/>
      <c r="L105" s="29"/>
    </row>
    <row r="106" spans="1:12" x14ac:dyDescent="0.35">
      <c r="A106" t="s">
        <v>36</v>
      </c>
      <c r="B106" s="21">
        <v>45505</v>
      </c>
      <c r="C106">
        <v>12</v>
      </c>
      <c r="D106">
        <v>0</v>
      </c>
      <c r="E106">
        <v>0</v>
      </c>
      <c r="F106" s="17">
        <v>3.7947229815309833E-2</v>
      </c>
      <c r="G106" s="17">
        <f t="shared" si="3"/>
        <v>8.7130000000000013E-2</v>
      </c>
      <c r="H106" s="17">
        <f t="shared" si="4"/>
        <v>-4.918277018469018E-2</v>
      </c>
      <c r="I106">
        <v>1669.4272642390288</v>
      </c>
      <c r="J106" s="29"/>
      <c r="K106" s="33"/>
      <c r="L106" s="29"/>
    </row>
    <row r="107" spans="1:12" x14ac:dyDescent="0.35">
      <c r="A107" t="s">
        <v>36</v>
      </c>
      <c r="B107" s="21">
        <v>45536</v>
      </c>
      <c r="C107">
        <v>13</v>
      </c>
      <c r="D107">
        <v>1</v>
      </c>
      <c r="E107">
        <v>0</v>
      </c>
      <c r="F107" s="17">
        <v>5.6219063545990017E-2</v>
      </c>
      <c r="G107" s="17">
        <f t="shared" si="3"/>
        <v>9.2420000000000002E-2</v>
      </c>
      <c r="H107" s="17">
        <f t="shared" si="4"/>
        <v>-3.6200936454009985E-2</v>
      </c>
      <c r="I107">
        <v>1580.8756769374415</v>
      </c>
      <c r="J107" s="29"/>
      <c r="K107" s="33"/>
      <c r="L107" s="29"/>
    </row>
    <row r="108" spans="1:12" x14ac:dyDescent="0.35">
      <c r="A108" t="s">
        <v>36</v>
      </c>
      <c r="B108" s="21">
        <v>45566</v>
      </c>
      <c r="C108">
        <v>14</v>
      </c>
      <c r="D108">
        <v>1</v>
      </c>
      <c r="E108">
        <v>1</v>
      </c>
      <c r="F108" s="17">
        <v>5.9111334673333439E-2</v>
      </c>
      <c r="G108" s="17">
        <f t="shared" si="3"/>
        <v>9.7710000000000005E-2</v>
      </c>
      <c r="H108" s="17">
        <f t="shared" si="4"/>
        <v>-3.8598665326666566E-2</v>
      </c>
      <c r="I108">
        <v>1699.8340336134452</v>
      </c>
      <c r="J108">
        <f t="shared" si="5"/>
        <v>-602.31196326428562</v>
      </c>
      <c r="K108" s="33"/>
      <c r="L108" s="29"/>
    </row>
    <row r="109" spans="1:12" x14ac:dyDescent="0.35">
      <c r="A109" t="s">
        <v>36</v>
      </c>
      <c r="B109" s="21">
        <v>45597</v>
      </c>
      <c r="C109">
        <v>15</v>
      </c>
      <c r="D109">
        <v>1</v>
      </c>
      <c r="E109">
        <v>2</v>
      </c>
      <c r="F109" s="17">
        <v>6.7009119100208778E-2</v>
      </c>
      <c r="G109" s="17">
        <f t="shared" si="3"/>
        <v>0.10300000000000001</v>
      </c>
      <c r="H109" s="17">
        <f t="shared" si="4"/>
        <v>-3.5990880899791231E-2</v>
      </c>
      <c r="I109">
        <v>1550.0140989729225</v>
      </c>
      <c r="J109">
        <f t="shared" si="5"/>
        <v>-512.11890257142875</v>
      </c>
      <c r="K109" s="33"/>
      <c r="L109" s="29"/>
    </row>
    <row r="110" spans="1:12" x14ac:dyDescent="0.35">
      <c r="A110" t="s">
        <v>36</v>
      </c>
      <c r="B110" s="21">
        <v>45627</v>
      </c>
      <c r="C110">
        <v>16</v>
      </c>
      <c r="D110">
        <v>1</v>
      </c>
      <c r="E110">
        <v>3</v>
      </c>
      <c r="F110" s="17">
        <v>8.0285621489971329E-2</v>
      </c>
      <c r="G110" s="17">
        <f t="shared" si="3"/>
        <v>0.10829000000000001</v>
      </c>
      <c r="H110" s="17">
        <f t="shared" si="4"/>
        <v>-2.8004378510028682E-2</v>
      </c>
      <c r="I110">
        <v>1695.871055088702</v>
      </c>
      <c r="J110">
        <f t="shared" si="5"/>
        <v>-435.97486106571444</v>
      </c>
      <c r="K110" s="33"/>
      <c r="L110" s="29"/>
    </row>
    <row r="111" spans="1:12" x14ac:dyDescent="0.35">
      <c r="A111" t="s">
        <v>36</v>
      </c>
      <c r="B111" s="21">
        <v>45658</v>
      </c>
      <c r="C111">
        <v>17</v>
      </c>
      <c r="D111">
        <v>1</v>
      </c>
      <c r="E111">
        <v>4</v>
      </c>
      <c r="F111" s="17">
        <v>0.12151607553930091</v>
      </c>
      <c r="G111" s="17">
        <f t="shared" si="3"/>
        <v>0.11358</v>
      </c>
      <c r="H111" s="17">
        <f t="shared" si="4"/>
        <v>7.9360755393009103E-3</v>
      </c>
      <c r="I111">
        <v>1662.819421101774</v>
      </c>
      <c r="J111">
        <f t="shared" si="5"/>
        <v>121.14167170285704</v>
      </c>
      <c r="K111" s="33"/>
      <c r="L111" s="29"/>
    </row>
    <row r="112" spans="1:12" x14ac:dyDescent="0.35">
      <c r="A112" t="s">
        <v>36</v>
      </c>
      <c r="B112" s="21">
        <v>45689</v>
      </c>
      <c r="C112">
        <v>18</v>
      </c>
      <c r="D112">
        <v>1</v>
      </c>
      <c r="E112">
        <v>5</v>
      </c>
      <c r="F112" s="17">
        <v>0.1729942379075827</v>
      </c>
      <c r="G112" s="17">
        <f t="shared" si="3"/>
        <v>0.11887</v>
      </c>
      <c r="H112" s="17">
        <f t="shared" si="4"/>
        <v>5.4124237907582695E-2</v>
      </c>
      <c r="I112">
        <v>1576.7109243697478</v>
      </c>
      <c r="J112">
        <f t="shared" si="5"/>
        <v>783.40538453142881</v>
      </c>
      <c r="K112" s="33"/>
      <c r="L112" s="29"/>
    </row>
    <row r="113" spans="1:12" x14ac:dyDescent="0.35">
      <c r="A113" t="s">
        <v>36</v>
      </c>
      <c r="B113" s="21">
        <v>45717</v>
      </c>
      <c r="C113">
        <v>19</v>
      </c>
      <c r="D113">
        <v>1</v>
      </c>
      <c r="E113">
        <v>6</v>
      </c>
      <c r="F113" s="17">
        <v>0.20141151884386513</v>
      </c>
      <c r="G113" s="17">
        <f t="shared" si="3"/>
        <v>0.12416000000000001</v>
      </c>
      <c r="H113" s="17">
        <f t="shared" si="4"/>
        <v>7.7251518843865122E-2</v>
      </c>
      <c r="I113">
        <v>1623.8013071895423</v>
      </c>
      <c r="J113">
        <f t="shared" si="5"/>
        <v>1151.54945664</v>
      </c>
      <c r="K113" s="33"/>
      <c r="L113" s="29"/>
    </row>
    <row r="114" spans="1:12" x14ac:dyDescent="0.35">
      <c r="A114" t="s">
        <v>36</v>
      </c>
      <c r="B114" s="21">
        <v>45748</v>
      </c>
      <c r="C114">
        <v>20</v>
      </c>
      <c r="D114">
        <v>1</v>
      </c>
      <c r="E114">
        <v>7</v>
      </c>
      <c r="F114" s="17">
        <v>0.24048147766678465</v>
      </c>
      <c r="G114" s="17">
        <f t="shared" si="3"/>
        <v>0.12945000000000001</v>
      </c>
      <c r="H114" s="17">
        <f t="shared" si="4"/>
        <v>0.11103147766678464</v>
      </c>
      <c r="I114">
        <v>1712.4531279178339</v>
      </c>
      <c r="J114">
        <f t="shared" si="5"/>
        <v>1745.4503272714287</v>
      </c>
      <c r="K114" s="33"/>
      <c r="L114" s="29"/>
    </row>
    <row r="115" spans="1:12" x14ac:dyDescent="0.35">
      <c r="A115" t="s">
        <v>36</v>
      </c>
      <c r="B115" s="21">
        <v>45778</v>
      </c>
      <c r="C115">
        <v>21</v>
      </c>
      <c r="D115">
        <v>1</v>
      </c>
      <c r="E115">
        <v>8</v>
      </c>
      <c r="F115" s="17">
        <v>0.26851570936525843</v>
      </c>
      <c r="G115" s="17">
        <f t="shared" si="3"/>
        <v>0.13474</v>
      </c>
      <c r="H115" s="17">
        <f t="shared" si="4"/>
        <v>0.13377570936525843</v>
      </c>
      <c r="I115">
        <v>1649.4365546218487</v>
      </c>
      <c r="J115">
        <f t="shared" si="5"/>
        <v>2025.6087244542853</v>
      </c>
      <c r="K115" s="33"/>
      <c r="L115" s="29"/>
    </row>
    <row r="116" spans="1:12" x14ac:dyDescent="0.35">
      <c r="A116" t="s">
        <v>36</v>
      </c>
      <c r="B116" s="21">
        <v>45809</v>
      </c>
      <c r="C116">
        <v>22</v>
      </c>
      <c r="D116">
        <v>1</v>
      </c>
      <c r="E116">
        <v>9</v>
      </c>
      <c r="F116" s="17">
        <v>0.27690542976447102</v>
      </c>
      <c r="G116" s="17">
        <f t="shared" si="3"/>
        <v>0.14002999999999999</v>
      </c>
      <c r="H116" s="17">
        <f t="shared" si="4"/>
        <v>0.13687542976447103</v>
      </c>
      <c r="I116">
        <v>1681.7975723622783</v>
      </c>
      <c r="J116">
        <f t="shared" si="5"/>
        <v>2113.2063072342858</v>
      </c>
      <c r="K116" s="33"/>
      <c r="L116" s="29"/>
    </row>
    <row r="117" spans="1:12" x14ac:dyDescent="0.35">
      <c r="A117" t="s">
        <v>36</v>
      </c>
      <c r="B117" s="21">
        <v>45839</v>
      </c>
      <c r="C117">
        <v>23</v>
      </c>
      <c r="D117">
        <v>1</v>
      </c>
      <c r="E117">
        <v>10</v>
      </c>
      <c r="F117" s="17">
        <v>0.28236069560644822</v>
      </c>
      <c r="G117" s="17">
        <f t="shared" si="3"/>
        <v>0.14532</v>
      </c>
      <c r="H117" s="17">
        <f t="shared" si="4"/>
        <v>0.13704069560644822</v>
      </c>
      <c r="I117">
        <v>1769.5942577030812</v>
      </c>
      <c r="J117">
        <f t="shared" si="5"/>
        <v>2226.209009194285</v>
      </c>
      <c r="K117" s="33"/>
      <c r="L117" s="29"/>
    </row>
    <row r="118" spans="1:12" x14ac:dyDescent="0.35">
      <c r="A118" t="s">
        <v>36</v>
      </c>
      <c r="B118" s="21">
        <v>45870</v>
      </c>
      <c r="C118">
        <v>24</v>
      </c>
      <c r="D118">
        <v>1</v>
      </c>
      <c r="E118">
        <v>11</v>
      </c>
      <c r="F118" s="17">
        <v>0.2977790094812931</v>
      </c>
      <c r="G118" s="17">
        <f t="shared" si="3"/>
        <v>0.15061000000000002</v>
      </c>
      <c r="H118" s="17">
        <f t="shared" si="4"/>
        <v>0.14716900948129308</v>
      </c>
      <c r="I118">
        <v>1607.2584967320263</v>
      </c>
      <c r="J118">
        <f t="shared" si="5"/>
        <v>2171.42472387</v>
      </c>
      <c r="K118" s="33"/>
      <c r="L118" s="29"/>
    </row>
    <row r="119" spans="1:12" x14ac:dyDescent="0.35">
      <c r="A119" t="s">
        <v>36</v>
      </c>
      <c r="B119" s="21">
        <v>45901</v>
      </c>
      <c r="C119">
        <v>25</v>
      </c>
      <c r="D119">
        <v>1</v>
      </c>
      <c r="E119">
        <v>12</v>
      </c>
      <c r="F119" s="17">
        <v>0.31742271899329516</v>
      </c>
      <c r="G119" s="17">
        <f t="shared" si="3"/>
        <v>0.15590000000000001</v>
      </c>
      <c r="H119" s="17">
        <f t="shared" si="4"/>
        <v>0.16152271899329515</v>
      </c>
      <c r="I119">
        <v>1758.4582633053221</v>
      </c>
      <c r="J119">
        <f t="shared" si="5"/>
        <v>2607.4042121142847</v>
      </c>
      <c r="K119" s="33"/>
      <c r="L119" s="29"/>
    </row>
    <row r="120" spans="1:12" x14ac:dyDescent="0.35">
      <c r="A120" t="s">
        <v>36</v>
      </c>
      <c r="B120" s="21">
        <v>45931</v>
      </c>
      <c r="C120">
        <v>26</v>
      </c>
      <c r="D120">
        <v>1</v>
      </c>
      <c r="E120">
        <v>13</v>
      </c>
      <c r="F120" s="17">
        <v>0.37626346925558818</v>
      </c>
      <c r="G120" s="17">
        <f t="shared" si="3"/>
        <v>0.16119</v>
      </c>
      <c r="H120" s="17">
        <f t="shared" si="4"/>
        <v>0.21507346925558818</v>
      </c>
      <c r="I120">
        <v>1719.8710550887022</v>
      </c>
      <c r="J120">
        <f t="shared" si="5"/>
        <v>3395.6694646199994</v>
      </c>
      <c r="K120" s="33"/>
      <c r="L120" s="29"/>
    </row>
    <row r="121" spans="1:12" x14ac:dyDescent="0.35">
      <c r="A121" t="s">
        <v>36</v>
      </c>
      <c r="B121" s="21">
        <v>45962</v>
      </c>
      <c r="C121">
        <v>27</v>
      </c>
      <c r="D121">
        <v>1</v>
      </c>
      <c r="E121">
        <v>14</v>
      </c>
      <c r="F121" s="17">
        <v>0.443014674334678</v>
      </c>
      <c r="G121" s="17">
        <f t="shared" si="3"/>
        <v>0.16648000000000004</v>
      </c>
      <c r="H121" s="17">
        <f t="shared" si="4"/>
        <v>0.27653467433467793</v>
      </c>
      <c r="I121">
        <v>1591.3662464985991</v>
      </c>
      <c r="J121">
        <f t="shared" si="5"/>
        <v>4039.8237509142841</v>
      </c>
      <c r="K121" s="33"/>
      <c r="L121" s="29"/>
    </row>
    <row r="122" spans="1:12" x14ac:dyDescent="0.35">
      <c r="A122" t="s">
        <v>36</v>
      </c>
      <c r="B122" s="21">
        <v>45992</v>
      </c>
      <c r="C122">
        <v>28</v>
      </c>
      <c r="D122">
        <v>1</v>
      </c>
      <c r="E122">
        <v>15</v>
      </c>
      <c r="F122" s="17">
        <v>0.47356914479143669</v>
      </c>
      <c r="G122" s="17">
        <f t="shared" si="3"/>
        <v>0.17177000000000001</v>
      </c>
      <c r="H122" s="17">
        <f t="shared" si="4"/>
        <v>0.30179914479143666</v>
      </c>
      <c r="I122">
        <v>1862.7166199813255</v>
      </c>
      <c r="J122">
        <f t="shared" si="5"/>
        <v>5160.6864770142847</v>
      </c>
      <c r="K122" s="33"/>
      <c r="L122" s="29"/>
    </row>
    <row r="123" spans="1:12" x14ac:dyDescent="0.35">
      <c r="A123" t="s">
        <v>36</v>
      </c>
      <c r="B123" s="21">
        <v>46023</v>
      </c>
      <c r="C123">
        <v>29</v>
      </c>
      <c r="D123">
        <v>1</v>
      </c>
      <c r="E123">
        <v>16</v>
      </c>
      <c r="F123" s="17">
        <v>0.47134466863973501</v>
      </c>
      <c r="G123" s="17">
        <f t="shared" si="3"/>
        <v>0.17706000000000002</v>
      </c>
      <c r="H123" s="17">
        <f t="shared" si="4"/>
        <v>0.29428466863973501</v>
      </c>
      <c r="I123">
        <v>1751.3455648926233</v>
      </c>
      <c r="J123">
        <f t="shared" si="5"/>
        <v>4731.3182900057136</v>
      </c>
      <c r="K123" s="33"/>
      <c r="L123" s="29"/>
    </row>
    <row r="124" spans="1:12" x14ac:dyDescent="0.35">
      <c r="A124" t="s">
        <v>36</v>
      </c>
      <c r="B124" s="21">
        <v>46054</v>
      </c>
      <c r="C124">
        <v>30</v>
      </c>
      <c r="D124">
        <v>1</v>
      </c>
      <c r="E124">
        <v>17</v>
      </c>
      <c r="F124" s="17">
        <v>0.4815073382873814</v>
      </c>
      <c r="G124" s="17">
        <f t="shared" si="3"/>
        <v>0.18234999999999998</v>
      </c>
      <c r="H124" s="17">
        <f t="shared" si="4"/>
        <v>0.29915733828738145</v>
      </c>
      <c r="I124">
        <v>1599.0343604108309</v>
      </c>
      <c r="J124">
        <f t="shared" si="5"/>
        <v>4391.3710831714288</v>
      </c>
      <c r="K124" s="33"/>
      <c r="L124" s="29"/>
    </row>
    <row r="125" spans="1:12" x14ac:dyDescent="0.35">
      <c r="A125" t="s">
        <v>36</v>
      </c>
      <c r="B125" s="21">
        <v>46082</v>
      </c>
      <c r="C125">
        <v>31</v>
      </c>
      <c r="D125">
        <v>1</v>
      </c>
      <c r="E125">
        <v>18</v>
      </c>
      <c r="F125" s="17">
        <v>0.47439610592471571</v>
      </c>
      <c r="G125" s="17">
        <f t="shared" si="3"/>
        <v>0.18764000000000003</v>
      </c>
      <c r="H125" s="17">
        <f t="shared" si="4"/>
        <v>0.28675610592471568</v>
      </c>
      <c r="I125">
        <v>1717.1912698412698</v>
      </c>
      <c r="J125">
        <f t="shared" si="5"/>
        <v>4520.37044970857</v>
      </c>
      <c r="K125" s="30">
        <f>SUM(J107:J125)</f>
        <v>39634.233605545713</v>
      </c>
      <c r="L125" s="29"/>
    </row>
    <row r="126" spans="1:12" x14ac:dyDescent="0.35">
      <c r="A126" t="s">
        <v>37</v>
      </c>
      <c r="B126" s="21">
        <v>45170</v>
      </c>
      <c r="C126">
        <v>1</v>
      </c>
      <c r="D126">
        <v>0</v>
      </c>
      <c r="E126">
        <v>0</v>
      </c>
      <c r="F126" s="17">
        <v>0</v>
      </c>
      <c r="G126" s="17">
        <f t="shared" si="3"/>
        <v>2.894E-2</v>
      </c>
      <c r="H126" s="17">
        <f t="shared" si="4"/>
        <v>-2.894E-2</v>
      </c>
      <c r="I126">
        <v>366.39803921568625</v>
      </c>
      <c r="J126" s="29"/>
      <c r="K126" s="33"/>
      <c r="L126" s="29"/>
    </row>
    <row r="127" spans="1:12" x14ac:dyDescent="0.35">
      <c r="A127" t="s">
        <v>37</v>
      </c>
      <c r="B127" s="21">
        <v>45200</v>
      </c>
      <c r="C127">
        <v>2</v>
      </c>
      <c r="D127">
        <v>0</v>
      </c>
      <c r="E127">
        <v>0</v>
      </c>
      <c r="F127" s="17">
        <v>0</v>
      </c>
      <c r="G127" s="17">
        <f t="shared" si="3"/>
        <v>3.4230000000000003E-2</v>
      </c>
      <c r="H127" s="17">
        <f t="shared" si="4"/>
        <v>-3.4230000000000003E-2</v>
      </c>
      <c r="I127">
        <v>342.65392156862742</v>
      </c>
      <c r="J127" s="29"/>
      <c r="K127" s="33"/>
      <c r="L127" s="29"/>
    </row>
    <row r="128" spans="1:12" x14ac:dyDescent="0.35">
      <c r="A128" t="s">
        <v>37</v>
      </c>
      <c r="B128" s="21">
        <v>45231</v>
      </c>
      <c r="C128">
        <v>3</v>
      </c>
      <c r="D128">
        <v>0</v>
      </c>
      <c r="E128">
        <v>0</v>
      </c>
      <c r="F128" s="17">
        <v>0</v>
      </c>
      <c r="G128" s="17">
        <f t="shared" si="3"/>
        <v>3.9520000000000007E-2</v>
      </c>
      <c r="H128" s="17">
        <f t="shared" si="4"/>
        <v>-3.9520000000000007E-2</v>
      </c>
      <c r="I128">
        <v>342.94607843137254</v>
      </c>
      <c r="J128" s="29"/>
      <c r="K128" s="33"/>
      <c r="L128" s="29"/>
    </row>
    <row r="129" spans="1:12" x14ac:dyDescent="0.35">
      <c r="A129" t="s">
        <v>37</v>
      </c>
      <c r="B129" s="21">
        <v>45261</v>
      </c>
      <c r="C129">
        <v>4</v>
      </c>
      <c r="D129">
        <v>0</v>
      </c>
      <c r="E129">
        <v>0</v>
      </c>
      <c r="F129" s="17">
        <v>0</v>
      </c>
      <c r="G129" s="17">
        <f t="shared" si="3"/>
        <v>4.4809999999999996E-2</v>
      </c>
      <c r="H129" s="17">
        <f t="shared" si="4"/>
        <v>-4.4809999999999996E-2</v>
      </c>
      <c r="I129">
        <v>384.02647058823527</v>
      </c>
      <c r="J129" s="29"/>
      <c r="K129" s="33"/>
      <c r="L129" s="29"/>
    </row>
    <row r="130" spans="1:12" x14ac:dyDescent="0.35">
      <c r="A130" t="s">
        <v>37</v>
      </c>
      <c r="B130" s="21">
        <v>45292</v>
      </c>
      <c r="C130">
        <v>5</v>
      </c>
      <c r="D130">
        <v>0</v>
      </c>
      <c r="E130">
        <v>0</v>
      </c>
      <c r="F130" s="17">
        <v>0</v>
      </c>
      <c r="G130" s="17">
        <f t="shared" si="3"/>
        <v>5.0099999999999999E-2</v>
      </c>
      <c r="H130" s="17">
        <f t="shared" si="4"/>
        <v>-5.0099999999999999E-2</v>
      </c>
      <c r="I130">
        <v>375.95163398692813</v>
      </c>
      <c r="J130" s="29"/>
      <c r="K130" s="33"/>
      <c r="L130" s="29"/>
    </row>
    <row r="131" spans="1:12" x14ac:dyDescent="0.35">
      <c r="A131" t="s">
        <v>37</v>
      </c>
      <c r="B131" s="21">
        <v>45323</v>
      </c>
      <c r="C131">
        <v>6</v>
      </c>
      <c r="D131">
        <v>0</v>
      </c>
      <c r="E131">
        <v>0</v>
      </c>
      <c r="F131" s="17">
        <v>0</v>
      </c>
      <c r="G131" s="17">
        <f t="shared" ref="G131:G194" si="6">((C131*0.529)+2.365)/100</f>
        <v>5.5390000000000009E-2</v>
      </c>
      <c r="H131" s="17">
        <f t="shared" ref="H131:H194" si="7">F131-G131</f>
        <v>-5.5390000000000009E-2</v>
      </c>
      <c r="I131">
        <v>348.25816993464053</v>
      </c>
      <c r="J131" s="29"/>
      <c r="K131" s="33"/>
      <c r="L131" s="29"/>
    </row>
    <row r="132" spans="1:12" x14ac:dyDescent="0.35">
      <c r="A132" t="s">
        <v>37</v>
      </c>
      <c r="B132" s="21">
        <v>45352</v>
      </c>
      <c r="C132">
        <v>7</v>
      </c>
      <c r="D132">
        <v>0</v>
      </c>
      <c r="E132">
        <v>0</v>
      </c>
      <c r="F132" s="17">
        <v>0</v>
      </c>
      <c r="G132" s="17">
        <f t="shared" si="6"/>
        <v>6.0680000000000005E-2</v>
      </c>
      <c r="H132" s="17">
        <f t="shared" si="7"/>
        <v>-6.0680000000000005E-2</v>
      </c>
      <c r="I132">
        <v>367.17418300653594</v>
      </c>
      <c r="J132" s="29"/>
      <c r="K132" s="33"/>
      <c r="L132" s="29"/>
    </row>
    <row r="133" spans="1:12" x14ac:dyDescent="0.35">
      <c r="A133" t="s">
        <v>37</v>
      </c>
      <c r="B133" s="21">
        <v>45383</v>
      </c>
      <c r="C133">
        <v>8</v>
      </c>
      <c r="D133">
        <v>0</v>
      </c>
      <c r="E133">
        <v>0</v>
      </c>
      <c r="F133" s="17">
        <v>0</v>
      </c>
      <c r="G133" s="17">
        <f t="shared" si="6"/>
        <v>6.5970000000000001E-2</v>
      </c>
      <c r="H133" s="17">
        <f t="shared" si="7"/>
        <v>-6.5970000000000001E-2</v>
      </c>
      <c r="I133">
        <v>410.61437908496725</v>
      </c>
      <c r="J133" s="29"/>
      <c r="K133" s="33"/>
      <c r="L133" s="29"/>
    </row>
    <row r="134" spans="1:12" x14ac:dyDescent="0.35">
      <c r="A134" t="s">
        <v>37</v>
      </c>
      <c r="B134" s="21">
        <v>45413</v>
      </c>
      <c r="C134">
        <v>9</v>
      </c>
      <c r="D134">
        <v>0</v>
      </c>
      <c r="E134">
        <v>0</v>
      </c>
      <c r="F134" s="17">
        <v>0</v>
      </c>
      <c r="G134" s="17">
        <f t="shared" si="6"/>
        <v>7.1260000000000004E-2</v>
      </c>
      <c r="H134" s="17">
        <f t="shared" si="7"/>
        <v>-7.1260000000000004E-2</v>
      </c>
      <c r="I134">
        <v>460.61470588235289</v>
      </c>
      <c r="J134" s="29"/>
      <c r="K134" s="33"/>
      <c r="L134" s="29"/>
    </row>
    <row r="135" spans="1:12" x14ac:dyDescent="0.35">
      <c r="A135" t="s">
        <v>37</v>
      </c>
      <c r="B135" s="21">
        <v>45444</v>
      </c>
      <c r="C135">
        <v>10</v>
      </c>
      <c r="D135">
        <v>0</v>
      </c>
      <c r="E135">
        <v>0</v>
      </c>
      <c r="F135" s="17">
        <v>0</v>
      </c>
      <c r="G135" s="17">
        <f t="shared" si="6"/>
        <v>7.6550000000000007E-2</v>
      </c>
      <c r="H135" s="17">
        <f t="shared" si="7"/>
        <v>-7.6550000000000007E-2</v>
      </c>
      <c r="I135">
        <v>364.37581699346401</v>
      </c>
      <c r="J135" s="29"/>
      <c r="K135" s="33"/>
      <c r="L135" s="29"/>
    </row>
    <row r="136" spans="1:12" x14ac:dyDescent="0.35">
      <c r="A136" t="s">
        <v>37</v>
      </c>
      <c r="B136" s="21">
        <v>45474</v>
      </c>
      <c r="C136">
        <v>11</v>
      </c>
      <c r="D136">
        <v>0</v>
      </c>
      <c r="E136">
        <v>0</v>
      </c>
      <c r="F136" s="17">
        <v>0</v>
      </c>
      <c r="G136" s="17">
        <f t="shared" si="6"/>
        <v>8.184000000000001E-2</v>
      </c>
      <c r="H136" s="17">
        <f t="shared" si="7"/>
        <v>-8.184000000000001E-2</v>
      </c>
      <c r="I136">
        <v>428.40620915032679</v>
      </c>
      <c r="J136" s="29"/>
      <c r="K136" s="33"/>
      <c r="L136" s="29"/>
    </row>
    <row r="137" spans="1:12" x14ac:dyDescent="0.35">
      <c r="A137" t="s">
        <v>37</v>
      </c>
      <c r="B137" s="21">
        <v>45505</v>
      </c>
      <c r="C137">
        <v>12</v>
      </c>
      <c r="D137">
        <v>0</v>
      </c>
      <c r="E137">
        <v>0</v>
      </c>
      <c r="F137" s="17">
        <v>0</v>
      </c>
      <c r="G137" s="17">
        <f t="shared" si="6"/>
        <v>8.7130000000000013E-2</v>
      </c>
      <c r="H137" s="17">
        <f t="shared" si="7"/>
        <v>-8.7130000000000013E-2</v>
      </c>
      <c r="I137">
        <v>450.9960784313725</v>
      </c>
      <c r="J137" s="29"/>
      <c r="K137" s="33"/>
      <c r="L137" s="29"/>
    </row>
    <row r="138" spans="1:12" x14ac:dyDescent="0.35">
      <c r="A138" t="s">
        <v>37</v>
      </c>
      <c r="B138" s="21">
        <v>45536</v>
      </c>
      <c r="C138">
        <v>13</v>
      </c>
      <c r="D138">
        <v>1</v>
      </c>
      <c r="E138">
        <v>0</v>
      </c>
      <c r="F138" s="17">
        <v>5.8502504313383188E-3</v>
      </c>
      <c r="G138" s="17">
        <f t="shared" si="6"/>
        <v>9.2420000000000002E-2</v>
      </c>
      <c r="H138" s="17">
        <f t="shared" si="7"/>
        <v>-8.6569749568661689E-2</v>
      </c>
      <c r="I138">
        <v>376.97796451914104</v>
      </c>
      <c r="J138" s="29"/>
      <c r="K138" s="33"/>
      <c r="L138" s="29"/>
    </row>
    <row r="139" spans="1:12" x14ac:dyDescent="0.35">
      <c r="A139" t="s">
        <v>37</v>
      </c>
      <c r="B139" s="21">
        <v>45566</v>
      </c>
      <c r="C139">
        <v>14</v>
      </c>
      <c r="D139">
        <v>1</v>
      </c>
      <c r="E139">
        <v>1</v>
      </c>
      <c r="F139" s="17">
        <v>6.0968736647387927E-3</v>
      </c>
      <c r="G139" s="17">
        <f t="shared" si="6"/>
        <v>9.7710000000000005E-2</v>
      </c>
      <c r="H139" s="17">
        <f t="shared" si="7"/>
        <v>-9.1613126335261211E-2</v>
      </c>
      <c r="I139">
        <v>427.428197945845</v>
      </c>
      <c r="J139">
        <f t="shared" ref="J139:J187" si="8">(F139-G139)*I139*9.18</f>
        <v>-359.47074750857143</v>
      </c>
      <c r="K139" s="33"/>
      <c r="L139" s="29"/>
    </row>
    <row r="140" spans="1:12" x14ac:dyDescent="0.35">
      <c r="A140" t="s">
        <v>37</v>
      </c>
      <c r="B140" s="21">
        <v>45597</v>
      </c>
      <c r="C140">
        <v>15</v>
      </c>
      <c r="D140">
        <v>1</v>
      </c>
      <c r="E140">
        <v>2</v>
      </c>
      <c r="F140" s="17">
        <v>2.3051790262484913E-3</v>
      </c>
      <c r="G140" s="17">
        <f t="shared" si="6"/>
        <v>0.10300000000000001</v>
      </c>
      <c r="H140" s="17">
        <f t="shared" si="7"/>
        <v>-0.10069482097375151</v>
      </c>
      <c r="I140">
        <v>434.00830999066295</v>
      </c>
      <c r="J140">
        <f t="shared" si="8"/>
        <v>-401.18793171428575</v>
      </c>
      <c r="K140" s="33"/>
      <c r="L140" s="29"/>
    </row>
    <row r="141" spans="1:12" x14ac:dyDescent="0.35">
      <c r="A141" t="s">
        <v>37</v>
      </c>
      <c r="B141" s="21">
        <v>45627</v>
      </c>
      <c r="C141">
        <v>16</v>
      </c>
      <c r="D141">
        <v>1</v>
      </c>
      <c r="E141">
        <v>3</v>
      </c>
      <c r="F141" s="17">
        <v>0.17189118423245281</v>
      </c>
      <c r="G141" s="17">
        <f t="shared" si="6"/>
        <v>0.10829000000000001</v>
      </c>
      <c r="H141" s="17">
        <f t="shared" si="7"/>
        <v>6.3601184232452798E-2</v>
      </c>
      <c r="I141">
        <v>428.63632119514477</v>
      </c>
      <c r="J141">
        <f t="shared" si="8"/>
        <v>250.26311867142849</v>
      </c>
      <c r="K141" s="33"/>
      <c r="L141" s="29"/>
    </row>
    <row r="142" spans="1:12" x14ac:dyDescent="0.35">
      <c r="A142" t="s">
        <v>37</v>
      </c>
      <c r="B142" s="21">
        <v>45658</v>
      </c>
      <c r="C142">
        <v>17</v>
      </c>
      <c r="D142">
        <v>1</v>
      </c>
      <c r="E142">
        <v>4</v>
      </c>
      <c r="F142" s="17">
        <v>0.40338989585964402</v>
      </c>
      <c r="G142" s="17">
        <f t="shared" si="6"/>
        <v>0.11358</v>
      </c>
      <c r="H142" s="17">
        <f t="shared" si="7"/>
        <v>0.28980989585964401</v>
      </c>
      <c r="I142">
        <v>428.62591036414562</v>
      </c>
      <c r="J142">
        <f t="shared" si="8"/>
        <v>1140.3398794885713</v>
      </c>
      <c r="K142" s="33"/>
      <c r="L142" s="29"/>
    </row>
    <row r="143" spans="1:12" x14ac:dyDescent="0.35">
      <c r="A143" t="s">
        <v>37</v>
      </c>
      <c r="B143" s="21">
        <v>45689</v>
      </c>
      <c r="C143">
        <v>18</v>
      </c>
      <c r="D143">
        <v>1</v>
      </c>
      <c r="E143">
        <v>5</v>
      </c>
      <c r="F143" s="17">
        <v>0.4389035136760549</v>
      </c>
      <c r="G143" s="17">
        <f t="shared" si="6"/>
        <v>0.11887</v>
      </c>
      <c r="H143" s="17">
        <f t="shared" si="7"/>
        <v>0.32003351367605493</v>
      </c>
      <c r="I143">
        <v>405.83585434173665</v>
      </c>
      <c r="J143">
        <f t="shared" si="8"/>
        <v>1192.3082633657141</v>
      </c>
      <c r="K143" s="33"/>
      <c r="L143" s="29"/>
    </row>
    <row r="144" spans="1:12" x14ac:dyDescent="0.35">
      <c r="A144" t="s">
        <v>37</v>
      </c>
      <c r="B144" s="21">
        <v>45717</v>
      </c>
      <c r="C144">
        <v>19</v>
      </c>
      <c r="D144">
        <v>1</v>
      </c>
      <c r="E144">
        <v>6</v>
      </c>
      <c r="F144" s="17">
        <v>0.56271005952813602</v>
      </c>
      <c r="G144" s="17">
        <f t="shared" si="6"/>
        <v>0.12416000000000001</v>
      </c>
      <c r="H144" s="17">
        <f t="shared" si="7"/>
        <v>0.43855005952813603</v>
      </c>
      <c r="I144">
        <v>416.84028944911296</v>
      </c>
      <c r="J144">
        <f t="shared" si="8"/>
        <v>1678.1529638399995</v>
      </c>
      <c r="K144" s="33"/>
      <c r="L144" s="29"/>
    </row>
    <row r="145" spans="1:12" x14ac:dyDescent="0.35">
      <c r="A145" t="s">
        <v>37</v>
      </c>
      <c r="B145" s="21">
        <v>45748</v>
      </c>
      <c r="C145">
        <v>20</v>
      </c>
      <c r="D145">
        <v>1</v>
      </c>
      <c r="E145">
        <v>7</v>
      </c>
      <c r="F145" s="17">
        <v>0.59971087018004221</v>
      </c>
      <c r="G145" s="17">
        <f t="shared" si="6"/>
        <v>0.12945000000000001</v>
      </c>
      <c r="H145" s="17">
        <f t="shared" si="7"/>
        <v>0.4702608701800422</v>
      </c>
      <c r="I145">
        <v>446.84775910364141</v>
      </c>
      <c r="J145">
        <f t="shared" si="8"/>
        <v>1929.0394471928569</v>
      </c>
      <c r="K145" s="33"/>
      <c r="L145" s="29"/>
    </row>
    <row r="146" spans="1:12" x14ac:dyDescent="0.35">
      <c r="A146" t="s">
        <v>37</v>
      </c>
      <c r="B146" s="21">
        <v>45778</v>
      </c>
      <c r="C146">
        <v>21</v>
      </c>
      <c r="D146">
        <v>1</v>
      </c>
      <c r="E146">
        <v>8</v>
      </c>
      <c r="F146" s="17">
        <v>0.64011788842713524</v>
      </c>
      <c r="G146" s="17">
        <f t="shared" si="6"/>
        <v>0.13474</v>
      </c>
      <c r="H146" s="17">
        <f t="shared" si="7"/>
        <v>0.50537788842713527</v>
      </c>
      <c r="I146">
        <v>480.88641456582627</v>
      </c>
      <c r="J146">
        <f t="shared" si="8"/>
        <v>2231.0095318371423</v>
      </c>
      <c r="K146" s="33"/>
      <c r="L146" s="29"/>
    </row>
    <row r="147" spans="1:12" x14ac:dyDescent="0.35">
      <c r="A147" t="s">
        <v>37</v>
      </c>
      <c r="B147" s="21">
        <v>45809</v>
      </c>
      <c r="C147">
        <v>22</v>
      </c>
      <c r="D147">
        <v>1</v>
      </c>
      <c r="E147">
        <v>9</v>
      </c>
      <c r="F147" s="17">
        <v>0.59394095426623206</v>
      </c>
      <c r="G147" s="17">
        <f t="shared" si="6"/>
        <v>0.14002999999999999</v>
      </c>
      <c r="H147" s="17">
        <f t="shared" si="7"/>
        <v>0.45391095426623207</v>
      </c>
      <c r="I147">
        <v>461.67824463118575</v>
      </c>
      <c r="J147">
        <f t="shared" si="8"/>
        <v>1923.7682595257143</v>
      </c>
      <c r="K147" s="33"/>
      <c r="L147" s="29"/>
    </row>
    <row r="148" spans="1:12" x14ac:dyDescent="0.35">
      <c r="A148" t="s">
        <v>37</v>
      </c>
      <c r="B148" s="21">
        <v>45839</v>
      </c>
      <c r="C148">
        <v>23</v>
      </c>
      <c r="D148">
        <v>1</v>
      </c>
      <c r="E148">
        <v>10</v>
      </c>
      <c r="F148" s="17">
        <v>0.61573202182381304</v>
      </c>
      <c r="G148" s="17">
        <f t="shared" si="6"/>
        <v>0.14532</v>
      </c>
      <c r="H148" s="17">
        <f t="shared" si="7"/>
        <v>0.47041202182381303</v>
      </c>
      <c r="I148">
        <v>461.30406162464988</v>
      </c>
      <c r="J148">
        <f t="shared" si="8"/>
        <v>1992.0873224742854</v>
      </c>
      <c r="K148" s="33"/>
      <c r="L148" s="29"/>
    </row>
    <row r="149" spans="1:12" x14ac:dyDescent="0.35">
      <c r="A149" t="s">
        <v>37</v>
      </c>
      <c r="B149" s="21">
        <v>45870</v>
      </c>
      <c r="C149">
        <v>24</v>
      </c>
      <c r="D149">
        <v>1</v>
      </c>
      <c r="E149">
        <v>11</v>
      </c>
      <c r="F149" s="17">
        <v>0.6511253535859034</v>
      </c>
      <c r="G149" s="17">
        <f t="shared" si="6"/>
        <v>0.15061000000000002</v>
      </c>
      <c r="H149" s="17">
        <f t="shared" si="7"/>
        <v>0.50051535358590338</v>
      </c>
      <c r="I149">
        <v>434.72175536881412</v>
      </c>
      <c r="J149">
        <f t="shared" si="8"/>
        <v>1997.4295022571425</v>
      </c>
      <c r="K149" s="33"/>
      <c r="L149" s="29"/>
    </row>
    <row r="150" spans="1:12" x14ac:dyDescent="0.35">
      <c r="A150" t="s">
        <v>37</v>
      </c>
      <c r="B150" s="21">
        <v>45901</v>
      </c>
      <c r="C150">
        <v>25</v>
      </c>
      <c r="D150">
        <v>1</v>
      </c>
      <c r="E150">
        <v>12</v>
      </c>
      <c r="F150" s="17">
        <v>0.6375968862447905</v>
      </c>
      <c r="G150" s="17">
        <f t="shared" si="6"/>
        <v>0.15590000000000001</v>
      </c>
      <c r="H150" s="17">
        <f t="shared" si="7"/>
        <v>0.48169688624479046</v>
      </c>
      <c r="I150">
        <v>446.10345471521941</v>
      </c>
      <c r="J150">
        <f t="shared" si="8"/>
        <v>1972.6594018285714</v>
      </c>
      <c r="K150" s="33"/>
      <c r="L150" s="29"/>
    </row>
    <row r="151" spans="1:12" x14ac:dyDescent="0.35">
      <c r="A151" t="s">
        <v>37</v>
      </c>
      <c r="B151" s="21">
        <v>45931</v>
      </c>
      <c r="C151">
        <v>26</v>
      </c>
      <c r="D151">
        <v>1</v>
      </c>
      <c r="E151">
        <v>13</v>
      </c>
      <c r="F151" s="17">
        <v>0.64711461829389127</v>
      </c>
      <c r="G151" s="17">
        <f t="shared" si="6"/>
        <v>0.16119</v>
      </c>
      <c r="H151" s="17">
        <f t="shared" si="7"/>
        <v>0.48592461829389128</v>
      </c>
      <c r="I151">
        <v>447.94766573295982</v>
      </c>
      <c r="J151">
        <f t="shared" si="8"/>
        <v>1998.19957011</v>
      </c>
      <c r="K151" s="33"/>
      <c r="L151" s="29"/>
    </row>
    <row r="152" spans="1:12" x14ac:dyDescent="0.35">
      <c r="A152" t="s">
        <v>37</v>
      </c>
      <c r="B152" s="21">
        <v>45962</v>
      </c>
      <c r="C152">
        <v>27</v>
      </c>
      <c r="D152">
        <v>1</v>
      </c>
      <c r="E152">
        <v>14</v>
      </c>
      <c r="F152" s="17">
        <v>0.67736807019259282</v>
      </c>
      <c r="G152" s="17">
        <f t="shared" si="6"/>
        <v>0.16648000000000004</v>
      </c>
      <c r="H152" s="17">
        <f t="shared" si="7"/>
        <v>0.51088807019259275</v>
      </c>
      <c r="I152">
        <v>408.70345471521944</v>
      </c>
      <c r="J152">
        <f t="shared" si="8"/>
        <v>1916.7997828114283</v>
      </c>
      <c r="K152" s="33"/>
      <c r="L152" s="29"/>
    </row>
    <row r="153" spans="1:12" x14ac:dyDescent="0.35">
      <c r="A153" t="s">
        <v>37</v>
      </c>
      <c r="B153" s="21">
        <v>45992</v>
      </c>
      <c r="C153">
        <v>28</v>
      </c>
      <c r="D153">
        <v>1</v>
      </c>
      <c r="E153">
        <v>15</v>
      </c>
      <c r="F153" s="17">
        <v>0.66294004307510246</v>
      </c>
      <c r="G153" s="17">
        <f t="shared" si="6"/>
        <v>0.17177000000000001</v>
      </c>
      <c r="H153" s="17">
        <f t="shared" si="7"/>
        <v>0.49117004307510248</v>
      </c>
      <c r="I153">
        <v>506.37894491129782</v>
      </c>
      <c r="J153">
        <f t="shared" si="8"/>
        <v>2283.2327839328568</v>
      </c>
      <c r="K153" s="33"/>
      <c r="L153" s="29"/>
    </row>
    <row r="154" spans="1:12" x14ac:dyDescent="0.35">
      <c r="A154" t="s">
        <v>37</v>
      </c>
      <c r="B154" s="21">
        <v>46023</v>
      </c>
      <c r="C154">
        <v>29</v>
      </c>
      <c r="D154">
        <v>1</v>
      </c>
      <c r="E154">
        <v>16</v>
      </c>
      <c r="F154" s="17">
        <v>0.61997357051343494</v>
      </c>
      <c r="G154" s="17">
        <f t="shared" si="6"/>
        <v>0.17706000000000002</v>
      </c>
      <c r="H154" s="17">
        <f t="shared" si="7"/>
        <v>0.44291357051343494</v>
      </c>
      <c r="I154">
        <v>403.3070028011204</v>
      </c>
      <c r="J154">
        <f t="shared" si="8"/>
        <v>1639.8247276457141</v>
      </c>
      <c r="K154" s="33"/>
      <c r="L154" s="29"/>
    </row>
    <row r="155" spans="1:12" x14ac:dyDescent="0.35">
      <c r="A155" t="s">
        <v>37</v>
      </c>
      <c r="B155" s="21">
        <v>46054</v>
      </c>
      <c r="C155">
        <v>30</v>
      </c>
      <c r="D155">
        <v>1</v>
      </c>
      <c r="E155">
        <v>17</v>
      </c>
      <c r="F155" s="17">
        <v>0.6521060175709178</v>
      </c>
      <c r="G155" s="17">
        <f t="shared" si="6"/>
        <v>0.18234999999999998</v>
      </c>
      <c r="H155" s="17">
        <f t="shared" si="7"/>
        <v>0.46975601757091778</v>
      </c>
      <c r="I155">
        <v>358.30256769374415</v>
      </c>
      <c r="J155">
        <f t="shared" si="8"/>
        <v>1545.1297472785714</v>
      </c>
      <c r="K155" s="33"/>
      <c r="L155" s="29"/>
    </row>
    <row r="156" spans="1:12" x14ac:dyDescent="0.35">
      <c r="A156" t="s">
        <v>37</v>
      </c>
      <c r="B156" s="21">
        <v>46082</v>
      </c>
      <c r="C156">
        <v>31</v>
      </c>
      <c r="D156">
        <v>1</v>
      </c>
      <c r="E156">
        <v>18</v>
      </c>
      <c r="F156" s="17">
        <v>0.63197349063085528</v>
      </c>
      <c r="G156" s="17">
        <f t="shared" si="6"/>
        <v>0.18764000000000003</v>
      </c>
      <c r="H156" s="17">
        <f t="shared" si="7"/>
        <v>0.44433349063085525</v>
      </c>
      <c r="I156">
        <v>408.30480859010271</v>
      </c>
      <c r="J156">
        <f t="shared" si="8"/>
        <v>1665.4677377314283</v>
      </c>
      <c r="K156" s="30">
        <f>SUM(J138:J156)</f>
        <v>26595.053360768568</v>
      </c>
      <c r="L156" s="29"/>
    </row>
    <row r="157" spans="1:12" x14ac:dyDescent="0.35">
      <c r="A157" t="s">
        <v>38</v>
      </c>
      <c r="B157" s="21">
        <v>45170</v>
      </c>
      <c r="C157">
        <v>1</v>
      </c>
      <c r="D157">
        <v>0</v>
      </c>
      <c r="E157">
        <v>0</v>
      </c>
      <c r="F157" s="17">
        <v>0</v>
      </c>
      <c r="G157" s="17">
        <f t="shared" si="6"/>
        <v>2.894E-2</v>
      </c>
      <c r="H157" s="17">
        <f t="shared" si="7"/>
        <v>-2.894E-2</v>
      </c>
      <c r="I157">
        <v>386.79411764705878</v>
      </c>
      <c r="J157" s="29"/>
      <c r="K157" s="33"/>
      <c r="L157" s="29"/>
    </row>
    <row r="158" spans="1:12" x14ac:dyDescent="0.35">
      <c r="A158" t="s">
        <v>38</v>
      </c>
      <c r="B158" s="21">
        <v>45200</v>
      </c>
      <c r="C158">
        <v>2</v>
      </c>
      <c r="D158">
        <v>0</v>
      </c>
      <c r="E158">
        <v>0</v>
      </c>
      <c r="F158" s="17">
        <v>0</v>
      </c>
      <c r="G158" s="17">
        <f t="shared" si="6"/>
        <v>3.4230000000000003E-2</v>
      </c>
      <c r="H158" s="17">
        <f t="shared" si="7"/>
        <v>-3.4230000000000003E-2</v>
      </c>
      <c r="I158">
        <v>414.44379084967318</v>
      </c>
      <c r="J158" s="29"/>
      <c r="K158" s="33"/>
      <c r="L158" s="29"/>
    </row>
    <row r="159" spans="1:12" x14ac:dyDescent="0.35">
      <c r="A159" t="s">
        <v>38</v>
      </c>
      <c r="B159" s="21">
        <v>45231</v>
      </c>
      <c r="C159">
        <v>3</v>
      </c>
      <c r="D159">
        <v>0</v>
      </c>
      <c r="E159">
        <v>0</v>
      </c>
      <c r="F159" s="17">
        <v>0</v>
      </c>
      <c r="G159" s="17">
        <f t="shared" si="6"/>
        <v>3.9520000000000007E-2</v>
      </c>
      <c r="H159" s="17">
        <f t="shared" si="7"/>
        <v>-3.9520000000000007E-2</v>
      </c>
      <c r="I159">
        <v>379.64117647058822</v>
      </c>
      <c r="J159" s="29"/>
      <c r="K159" s="33"/>
      <c r="L159" s="29"/>
    </row>
    <row r="160" spans="1:12" x14ac:dyDescent="0.35">
      <c r="A160" t="s">
        <v>38</v>
      </c>
      <c r="B160" s="21">
        <v>45261</v>
      </c>
      <c r="C160">
        <v>4</v>
      </c>
      <c r="D160">
        <v>0</v>
      </c>
      <c r="E160">
        <v>0</v>
      </c>
      <c r="F160" s="17">
        <v>0</v>
      </c>
      <c r="G160" s="17">
        <f t="shared" si="6"/>
        <v>4.4809999999999996E-2</v>
      </c>
      <c r="H160" s="17">
        <f t="shared" si="7"/>
        <v>-4.4809999999999996E-2</v>
      </c>
      <c r="I160">
        <v>416.0205882352941</v>
      </c>
      <c r="J160" s="29"/>
      <c r="K160" s="33"/>
      <c r="L160" s="29"/>
    </row>
    <row r="161" spans="1:12" x14ac:dyDescent="0.35">
      <c r="A161" t="s">
        <v>38</v>
      </c>
      <c r="B161" s="21">
        <v>45292</v>
      </c>
      <c r="C161">
        <v>5</v>
      </c>
      <c r="D161">
        <v>0</v>
      </c>
      <c r="E161">
        <v>0</v>
      </c>
      <c r="F161" s="17">
        <v>0</v>
      </c>
      <c r="G161" s="17">
        <f t="shared" si="6"/>
        <v>5.0099999999999999E-2</v>
      </c>
      <c r="H161" s="17">
        <f t="shared" si="7"/>
        <v>-5.0099999999999999E-2</v>
      </c>
      <c r="I161">
        <v>401.65784313725487</v>
      </c>
      <c r="J161" s="29"/>
      <c r="K161" s="33"/>
      <c r="L161" s="29"/>
    </row>
    <row r="162" spans="1:12" x14ac:dyDescent="0.35">
      <c r="A162" t="s">
        <v>38</v>
      </c>
      <c r="B162" s="21">
        <v>45323</v>
      </c>
      <c r="C162">
        <v>6</v>
      </c>
      <c r="D162">
        <v>0</v>
      </c>
      <c r="E162">
        <v>0</v>
      </c>
      <c r="F162" s="17">
        <v>0</v>
      </c>
      <c r="G162" s="17">
        <f t="shared" si="6"/>
        <v>5.5390000000000009E-2</v>
      </c>
      <c r="H162" s="17">
        <f t="shared" si="7"/>
        <v>-5.5390000000000009E-2</v>
      </c>
      <c r="I162">
        <v>396.97843137254904</v>
      </c>
      <c r="J162" s="29"/>
      <c r="K162" s="33"/>
      <c r="L162" s="29"/>
    </row>
    <row r="163" spans="1:12" x14ac:dyDescent="0.35">
      <c r="A163" t="s">
        <v>38</v>
      </c>
      <c r="B163" s="21">
        <v>45352</v>
      </c>
      <c r="C163">
        <v>7</v>
      </c>
      <c r="D163">
        <v>0</v>
      </c>
      <c r="E163">
        <v>0</v>
      </c>
      <c r="F163" s="17">
        <v>0</v>
      </c>
      <c r="G163" s="17">
        <f t="shared" si="6"/>
        <v>6.0680000000000005E-2</v>
      </c>
      <c r="H163" s="17">
        <f t="shared" si="7"/>
        <v>-6.0680000000000005E-2</v>
      </c>
      <c r="I163">
        <v>382.66013071895424</v>
      </c>
      <c r="J163" s="29"/>
      <c r="K163" s="33"/>
      <c r="L163" s="29"/>
    </row>
    <row r="164" spans="1:12" x14ac:dyDescent="0.35">
      <c r="A164" t="s">
        <v>38</v>
      </c>
      <c r="B164" s="21">
        <v>45383</v>
      </c>
      <c r="C164">
        <v>8</v>
      </c>
      <c r="D164">
        <v>0</v>
      </c>
      <c r="E164">
        <v>0</v>
      </c>
      <c r="F164" s="17">
        <v>0</v>
      </c>
      <c r="G164" s="17">
        <f t="shared" si="6"/>
        <v>6.5970000000000001E-2</v>
      </c>
      <c r="H164" s="17">
        <f t="shared" si="7"/>
        <v>-6.5970000000000001E-2</v>
      </c>
      <c r="I164">
        <v>469.90620915032673</v>
      </c>
      <c r="J164" s="29"/>
      <c r="K164" s="33"/>
      <c r="L164" s="29"/>
    </row>
    <row r="165" spans="1:12" x14ac:dyDescent="0.35">
      <c r="A165" t="s">
        <v>38</v>
      </c>
      <c r="B165" s="21">
        <v>45413</v>
      </c>
      <c r="C165">
        <v>9</v>
      </c>
      <c r="D165">
        <v>0</v>
      </c>
      <c r="E165">
        <v>0</v>
      </c>
      <c r="F165" s="17">
        <v>2.1031922493390844E-3</v>
      </c>
      <c r="G165" s="17">
        <f t="shared" si="6"/>
        <v>7.1260000000000004E-2</v>
      </c>
      <c r="H165" s="17">
        <f t="shared" si="7"/>
        <v>-6.9156807750660923E-2</v>
      </c>
      <c r="I165">
        <v>475.68968253968256</v>
      </c>
      <c r="J165" s="29"/>
      <c r="K165" s="33"/>
      <c r="L165" s="29"/>
    </row>
    <row r="166" spans="1:12" x14ac:dyDescent="0.35">
      <c r="A166" t="s">
        <v>38</v>
      </c>
      <c r="B166" s="21">
        <v>45444</v>
      </c>
      <c r="C166">
        <v>10</v>
      </c>
      <c r="D166">
        <v>0</v>
      </c>
      <c r="E166">
        <v>0</v>
      </c>
      <c r="F166" s="17">
        <v>1.4804701258330524E-2</v>
      </c>
      <c r="G166" s="17">
        <f t="shared" si="6"/>
        <v>7.6550000000000007E-2</v>
      </c>
      <c r="H166" s="17">
        <f t="shared" si="7"/>
        <v>-6.174529874166948E-2</v>
      </c>
      <c r="I166">
        <v>405.465873015873</v>
      </c>
      <c r="J166" s="29"/>
      <c r="K166" s="33"/>
      <c r="L166" s="29"/>
    </row>
    <row r="167" spans="1:12" x14ac:dyDescent="0.35">
      <c r="A167" t="s">
        <v>38</v>
      </c>
      <c r="B167" s="21">
        <v>45474</v>
      </c>
      <c r="C167">
        <v>11</v>
      </c>
      <c r="D167">
        <v>0</v>
      </c>
      <c r="E167">
        <v>0</v>
      </c>
      <c r="F167" s="17">
        <v>2.3660365625347277E-2</v>
      </c>
      <c r="G167" s="17">
        <f t="shared" si="6"/>
        <v>8.184000000000001E-2</v>
      </c>
      <c r="H167" s="17">
        <f t="shared" si="7"/>
        <v>-5.8179634374652733E-2</v>
      </c>
      <c r="I167">
        <v>482.27619047619044</v>
      </c>
      <c r="J167" s="29"/>
      <c r="K167" s="33"/>
      <c r="L167" s="29"/>
    </row>
    <row r="168" spans="1:12" x14ac:dyDescent="0.35">
      <c r="A168" t="s">
        <v>38</v>
      </c>
      <c r="B168" s="21">
        <v>45505</v>
      </c>
      <c r="C168">
        <v>12</v>
      </c>
      <c r="D168">
        <v>0</v>
      </c>
      <c r="E168">
        <v>0</v>
      </c>
      <c r="F168" s="17">
        <v>2.7272434436903477E-2</v>
      </c>
      <c r="G168" s="17">
        <f t="shared" si="6"/>
        <v>8.7130000000000013E-2</v>
      </c>
      <c r="H168" s="17">
        <f t="shared" si="7"/>
        <v>-5.9857565563096536E-2</v>
      </c>
      <c r="I168">
        <v>455.0858076563959</v>
      </c>
      <c r="J168" s="29"/>
      <c r="K168" s="33"/>
      <c r="L168" s="29"/>
    </row>
    <row r="169" spans="1:12" x14ac:dyDescent="0.35">
      <c r="A169" t="s">
        <v>38</v>
      </c>
      <c r="B169" s="21">
        <v>45536</v>
      </c>
      <c r="C169">
        <v>13</v>
      </c>
      <c r="D169">
        <v>1</v>
      </c>
      <c r="E169">
        <v>0</v>
      </c>
      <c r="F169" s="17">
        <v>4.1352642403295857E-2</v>
      </c>
      <c r="G169" s="17">
        <f t="shared" si="6"/>
        <v>9.2420000000000002E-2</v>
      </c>
      <c r="H169" s="17">
        <f t="shared" si="7"/>
        <v>-5.1067357596704145E-2</v>
      </c>
      <c r="I169">
        <v>426.30532212885151</v>
      </c>
      <c r="J169" s="29"/>
      <c r="K169" s="33"/>
      <c r="L169" s="29"/>
    </row>
    <row r="170" spans="1:12" x14ac:dyDescent="0.35">
      <c r="A170" t="s">
        <v>38</v>
      </c>
      <c r="B170" s="21">
        <v>45566</v>
      </c>
      <c r="C170">
        <v>14</v>
      </c>
      <c r="D170">
        <v>1</v>
      </c>
      <c r="E170">
        <v>1</v>
      </c>
      <c r="F170" s="17">
        <v>5.0032608858725236E-2</v>
      </c>
      <c r="G170" s="17">
        <f t="shared" si="6"/>
        <v>9.7710000000000005E-2</v>
      </c>
      <c r="H170" s="17">
        <f t="shared" si="7"/>
        <v>-4.7677391141274769E-2</v>
      </c>
      <c r="I170">
        <v>476.10406162464989</v>
      </c>
      <c r="J170">
        <f t="shared" si="8"/>
        <v>-208.38048805285723</v>
      </c>
      <c r="K170" s="33"/>
      <c r="L170" s="29"/>
    </row>
    <row r="171" spans="1:12" x14ac:dyDescent="0.35">
      <c r="A171" t="s">
        <v>38</v>
      </c>
      <c r="B171" s="21">
        <v>45597</v>
      </c>
      <c r="C171">
        <v>15</v>
      </c>
      <c r="D171">
        <v>1</v>
      </c>
      <c r="E171">
        <v>2</v>
      </c>
      <c r="F171" s="17">
        <v>4.3121314442749241E-2</v>
      </c>
      <c r="G171" s="17">
        <f t="shared" si="6"/>
        <v>0.10300000000000001</v>
      </c>
      <c r="H171" s="17">
        <f t="shared" si="7"/>
        <v>-5.9878685557250767E-2</v>
      </c>
      <c r="I171">
        <v>445.68417366946778</v>
      </c>
      <c r="J171">
        <f t="shared" si="8"/>
        <v>-244.9864992857143</v>
      </c>
      <c r="K171" s="33"/>
      <c r="L171" s="29"/>
    </row>
    <row r="172" spans="1:12" x14ac:dyDescent="0.35">
      <c r="A172" t="s">
        <v>38</v>
      </c>
      <c r="B172" s="21">
        <v>45627</v>
      </c>
      <c r="C172">
        <v>16</v>
      </c>
      <c r="D172">
        <v>1</v>
      </c>
      <c r="E172">
        <v>3</v>
      </c>
      <c r="F172" s="17">
        <v>0.19016972582750941</v>
      </c>
      <c r="G172" s="17">
        <f t="shared" si="6"/>
        <v>0.10829000000000001</v>
      </c>
      <c r="H172" s="17">
        <f t="shared" si="7"/>
        <v>8.1879725827509395E-2</v>
      </c>
      <c r="I172">
        <v>486.31185807656396</v>
      </c>
      <c r="J172">
        <f t="shared" si="8"/>
        <v>365.53916914285708</v>
      </c>
      <c r="K172" s="33"/>
      <c r="L172" s="29"/>
    </row>
    <row r="173" spans="1:12" x14ac:dyDescent="0.35">
      <c r="A173" t="s">
        <v>38</v>
      </c>
      <c r="B173" s="21">
        <v>45658</v>
      </c>
      <c r="C173">
        <v>17</v>
      </c>
      <c r="D173">
        <v>1</v>
      </c>
      <c r="E173">
        <v>4</v>
      </c>
      <c r="F173" s="17">
        <v>0.30269053408111568</v>
      </c>
      <c r="G173" s="17">
        <f t="shared" si="6"/>
        <v>0.11358</v>
      </c>
      <c r="H173" s="17">
        <f t="shared" si="7"/>
        <v>0.18911053408111567</v>
      </c>
      <c r="I173">
        <v>449.72483660130717</v>
      </c>
      <c r="J173">
        <f t="shared" si="8"/>
        <v>780.73792307999986</v>
      </c>
      <c r="K173" s="33"/>
      <c r="L173" s="29"/>
    </row>
    <row r="174" spans="1:12" x14ac:dyDescent="0.35">
      <c r="A174" t="s">
        <v>38</v>
      </c>
      <c r="B174" s="21">
        <v>45689</v>
      </c>
      <c r="C174">
        <v>18</v>
      </c>
      <c r="D174">
        <v>1</v>
      </c>
      <c r="E174">
        <v>5</v>
      </c>
      <c r="F174" s="17">
        <v>0.47512245991103702</v>
      </c>
      <c r="G174" s="17">
        <f t="shared" si="6"/>
        <v>0.11887</v>
      </c>
      <c r="H174" s="17">
        <f t="shared" si="7"/>
        <v>0.35625245991103704</v>
      </c>
      <c r="I174">
        <v>505.16732026143785</v>
      </c>
      <c r="J174">
        <f t="shared" si="8"/>
        <v>1652.0979826799999</v>
      </c>
      <c r="K174" s="33"/>
      <c r="L174" s="29"/>
    </row>
    <row r="175" spans="1:12" x14ac:dyDescent="0.35">
      <c r="A175" t="s">
        <v>38</v>
      </c>
      <c r="B175" s="21">
        <v>45717</v>
      </c>
      <c r="C175">
        <v>19</v>
      </c>
      <c r="D175">
        <v>1</v>
      </c>
      <c r="E175">
        <v>6</v>
      </c>
      <c r="F175" s="17">
        <v>0.52184246782782251</v>
      </c>
      <c r="G175" s="17">
        <f t="shared" si="6"/>
        <v>0.12416000000000001</v>
      </c>
      <c r="H175" s="17">
        <f t="shared" si="7"/>
        <v>0.39768246782782252</v>
      </c>
      <c r="I175">
        <v>455.35079365079366</v>
      </c>
      <c r="J175">
        <f t="shared" si="8"/>
        <v>1662.3605510399998</v>
      </c>
      <c r="K175" s="33"/>
      <c r="L175" s="29"/>
    </row>
    <row r="176" spans="1:12" x14ac:dyDescent="0.35">
      <c r="A176" t="s">
        <v>38</v>
      </c>
      <c r="B176" s="21">
        <v>45748</v>
      </c>
      <c r="C176">
        <v>20</v>
      </c>
      <c r="D176">
        <v>1</v>
      </c>
      <c r="E176">
        <v>7</v>
      </c>
      <c r="F176" s="17">
        <v>0.57226150525485175</v>
      </c>
      <c r="G176" s="17">
        <f t="shared" si="6"/>
        <v>0.12945000000000001</v>
      </c>
      <c r="H176" s="17">
        <f t="shared" si="7"/>
        <v>0.44281150525485174</v>
      </c>
      <c r="I176">
        <v>516.98253968253971</v>
      </c>
      <c r="J176">
        <f t="shared" si="8"/>
        <v>2101.538996271428</v>
      </c>
      <c r="K176" s="33"/>
      <c r="L176" s="29"/>
    </row>
    <row r="177" spans="1:12" x14ac:dyDescent="0.35">
      <c r="A177" t="s">
        <v>38</v>
      </c>
      <c r="B177" s="21">
        <v>45778</v>
      </c>
      <c r="C177">
        <v>21</v>
      </c>
      <c r="D177">
        <v>1</v>
      </c>
      <c r="E177">
        <v>8</v>
      </c>
      <c r="F177" s="17">
        <v>0.57327235996254822</v>
      </c>
      <c r="G177" s="17">
        <f t="shared" si="6"/>
        <v>0.13474</v>
      </c>
      <c r="H177" s="17">
        <f t="shared" si="7"/>
        <v>0.43853235996254825</v>
      </c>
      <c r="I177">
        <v>523.40023342670406</v>
      </c>
      <c r="J177">
        <f t="shared" si="8"/>
        <v>2107.0664852485716</v>
      </c>
      <c r="K177" s="33"/>
      <c r="L177" s="29"/>
    </row>
    <row r="178" spans="1:12" x14ac:dyDescent="0.35">
      <c r="A178" t="s">
        <v>38</v>
      </c>
      <c r="B178" s="21">
        <v>45809</v>
      </c>
      <c r="C178">
        <v>22</v>
      </c>
      <c r="D178">
        <v>1</v>
      </c>
      <c r="E178">
        <v>9</v>
      </c>
      <c r="F178" s="17">
        <v>0.57823921984023385</v>
      </c>
      <c r="G178" s="17">
        <f t="shared" si="6"/>
        <v>0.14002999999999999</v>
      </c>
      <c r="H178" s="17">
        <f t="shared" si="7"/>
        <v>0.43820921984023387</v>
      </c>
      <c r="I178">
        <v>499.17712418300647</v>
      </c>
      <c r="J178">
        <f t="shared" si="8"/>
        <v>2008.07008662</v>
      </c>
      <c r="K178" s="33"/>
      <c r="L178" s="29"/>
    </row>
    <row r="179" spans="1:12" x14ac:dyDescent="0.35">
      <c r="A179" t="s">
        <v>38</v>
      </c>
      <c r="B179" s="21">
        <v>45839</v>
      </c>
      <c r="C179">
        <v>23</v>
      </c>
      <c r="D179">
        <v>1</v>
      </c>
      <c r="E179">
        <v>10</v>
      </c>
      <c r="F179" s="17">
        <v>0.63189492599592512</v>
      </c>
      <c r="G179" s="17">
        <f t="shared" si="6"/>
        <v>0.14532</v>
      </c>
      <c r="H179" s="17">
        <f t="shared" si="7"/>
        <v>0.48657492599592511</v>
      </c>
      <c r="I179">
        <v>542.05004668534082</v>
      </c>
      <c r="J179">
        <f t="shared" si="8"/>
        <v>2421.2062852114282</v>
      </c>
      <c r="K179" s="33"/>
      <c r="L179" s="29"/>
    </row>
    <row r="180" spans="1:12" x14ac:dyDescent="0.35">
      <c r="A180" t="s">
        <v>38</v>
      </c>
      <c r="B180" s="21">
        <v>45870</v>
      </c>
      <c r="C180">
        <v>24</v>
      </c>
      <c r="D180">
        <v>1</v>
      </c>
      <c r="E180">
        <v>11</v>
      </c>
      <c r="F180" s="17">
        <v>0.63017309409562083</v>
      </c>
      <c r="G180" s="17">
        <f t="shared" si="6"/>
        <v>0.15061000000000002</v>
      </c>
      <c r="H180" s="17">
        <f t="shared" si="7"/>
        <v>0.47956309409562081</v>
      </c>
      <c r="I180">
        <v>516.22100840336134</v>
      </c>
      <c r="J180">
        <f t="shared" si="8"/>
        <v>2272.6057941685708</v>
      </c>
      <c r="K180" s="33"/>
      <c r="L180" s="29"/>
    </row>
    <row r="181" spans="1:12" x14ac:dyDescent="0.35">
      <c r="A181" t="s">
        <v>38</v>
      </c>
      <c r="B181" s="21">
        <v>45901</v>
      </c>
      <c r="C181">
        <v>25</v>
      </c>
      <c r="D181">
        <v>1</v>
      </c>
      <c r="E181">
        <v>12</v>
      </c>
      <c r="F181" s="17">
        <v>0.63611071726767177</v>
      </c>
      <c r="G181" s="17">
        <f t="shared" si="6"/>
        <v>0.15590000000000001</v>
      </c>
      <c r="H181" s="17">
        <f t="shared" si="7"/>
        <v>0.48021071726767173</v>
      </c>
      <c r="I181">
        <v>518.60294117647049</v>
      </c>
      <c r="J181">
        <f t="shared" si="8"/>
        <v>2286.1751774999993</v>
      </c>
      <c r="K181" s="33"/>
      <c r="L181" s="29"/>
    </row>
    <row r="182" spans="1:12" x14ac:dyDescent="0.35">
      <c r="A182" t="s">
        <v>38</v>
      </c>
      <c r="B182" s="21">
        <v>45931</v>
      </c>
      <c r="C182">
        <v>26</v>
      </c>
      <c r="D182">
        <v>1</v>
      </c>
      <c r="E182">
        <v>13</v>
      </c>
      <c r="F182" s="17">
        <v>0.67032031046596585</v>
      </c>
      <c r="G182" s="17">
        <f t="shared" si="6"/>
        <v>0.16119</v>
      </c>
      <c r="H182" s="17">
        <f t="shared" si="7"/>
        <v>0.50913031046596591</v>
      </c>
      <c r="I182">
        <v>517.85658263305322</v>
      </c>
      <c r="J182">
        <f t="shared" si="8"/>
        <v>2420.3665111200007</v>
      </c>
      <c r="K182" s="33"/>
      <c r="L182" s="29"/>
    </row>
    <row r="183" spans="1:12" x14ac:dyDescent="0.35">
      <c r="A183" t="s">
        <v>38</v>
      </c>
      <c r="B183" s="21">
        <v>45962</v>
      </c>
      <c r="C183">
        <v>27</v>
      </c>
      <c r="D183">
        <v>1</v>
      </c>
      <c r="E183">
        <v>14</v>
      </c>
      <c r="F183" s="17">
        <v>0.66061461217089235</v>
      </c>
      <c r="G183" s="17">
        <f t="shared" si="6"/>
        <v>0.16648000000000004</v>
      </c>
      <c r="H183" s="17">
        <f t="shared" si="7"/>
        <v>0.49413461217089227</v>
      </c>
      <c r="I183">
        <v>504.2053688141923</v>
      </c>
      <c r="J183">
        <f t="shared" si="8"/>
        <v>2287.1540777485702</v>
      </c>
      <c r="K183" s="33"/>
      <c r="L183" s="29"/>
    </row>
    <row r="184" spans="1:12" x14ac:dyDescent="0.35">
      <c r="A184" t="s">
        <v>38</v>
      </c>
      <c r="B184" s="21">
        <v>45992</v>
      </c>
      <c r="C184">
        <v>28</v>
      </c>
      <c r="D184">
        <v>1</v>
      </c>
      <c r="E184">
        <v>15</v>
      </c>
      <c r="F184" s="17">
        <v>0.67238309794493301</v>
      </c>
      <c r="G184" s="17">
        <f t="shared" si="6"/>
        <v>0.17177000000000001</v>
      </c>
      <c r="H184" s="17">
        <f t="shared" si="7"/>
        <v>0.50061309794493303</v>
      </c>
      <c r="I184">
        <v>532.03879551820728</v>
      </c>
      <c r="J184">
        <f t="shared" si="8"/>
        <v>2445.0525129985708</v>
      </c>
      <c r="K184" s="33"/>
      <c r="L184" s="29"/>
    </row>
    <row r="185" spans="1:12" x14ac:dyDescent="0.35">
      <c r="A185" t="s">
        <v>38</v>
      </c>
      <c r="B185" s="21">
        <v>46023</v>
      </c>
      <c r="C185">
        <v>29</v>
      </c>
      <c r="D185">
        <v>1</v>
      </c>
      <c r="E185">
        <v>16</v>
      </c>
      <c r="F185" s="17">
        <v>0.64595209084003968</v>
      </c>
      <c r="G185" s="17">
        <f t="shared" si="6"/>
        <v>0.17706000000000002</v>
      </c>
      <c r="H185" s="17">
        <f t="shared" si="7"/>
        <v>0.46889209084003969</v>
      </c>
      <c r="I185">
        <v>533.07194211017736</v>
      </c>
      <c r="J185">
        <f t="shared" si="8"/>
        <v>2294.5705366885713</v>
      </c>
      <c r="K185" s="33"/>
      <c r="L185" s="29"/>
    </row>
    <row r="186" spans="1:12" x14ac:dyDescent="0.35">
      <c r="A186" t="s">
        <v>38</v>
      </c>
      <c r="B186" s="21">
        <v>46054</v>
      </c>
      <c r="C186">
        <v>30</v>
      </c>
      <c r="D186">
        <v>1</v>
      </c>
      <c r="E186">
        <v>17</v>
      </c>
      <c r="F186" s="17">
        <v>0.63099383511324614</v>
      </c>
      <c r="G186" s="17">
        <f t="shared" si="6"/>
        <v>0.18234999999999998</v>
      </c>
      <c r="H186" s="17">
        <f t="shared" si="7"/>
        <v>0.44864383511324613</v>
      </c>
      <c r="I186">
        <v>481.62133520074696</v>
      </c>
      <c r="J186">
        <f t="shared" si="8"/>
        <v>1983.5817457928567</v>
      </c>
      <c r="K186" s="33"/>
      <c r="L186" s="29"/>
    </row>
    <row r="187" spans="1:12" x14ac:dyDescent="0.35">
      <c r="A187" t="s">
        <v>38</v>
      </c>
      <c r="B187" s="21">
        <v>46082</v>
      </c>
      <c r="C187">
        <v>31</v>
      </c>
      <c r="D187">
        <v>1</v>
      </c>
      <c r="E187">
        <v>18</v>
      </c>
      <c r="F187" s="17">
        <v>0.65840314706280412</v>
      </c>
      <c r="G187" s="17">
        <f t="shared" si="6"/>
        <v>0.18764000000000003</v>
      </c>
      <c r="H187" s="17">
        <f t="shared" si="7"/>
        <v>0.47076314706280409</v>
      </c>
      <c r="I187">
        <v>520.87161531279185</v>
      </c>
      <c r="J187">
        <f t="shared" si="8"/>
        <v>2251.0017365142858</v>
      </c>
      <c r="K187" s="30">
        <f>SUM(J169:J187)</f>
        <v>30885.758584487139</v>
      </c>
      <c r="L187" s="29"/>
    </row>
    <row r="188" spans="1:12" x14ac:dyDescent="0.35">
      <c r="A188" t="s">
        <v>39</v>
      </c>
      <c r="B188" s="21">
        <v>45170</v>
      </c>
      <c r="C188">
        <v>1</v>
      </c>
      <c r="D188">
        <v>0</v>
      </c>
      <c r="E188">
        <v>0</v>
      </c>
      <c r="F188" s="17">
        <v>0.1349946574274592</v>
      </c>
      <c r="G188" s="17">
        <f t="shared" si="6"/>
        <v>2.894E-2</v>
      </c>
      <c r="H188" s="17">
        <f t="shared" si="7"/>
        <v>0.1060546574274592</v>
      </c>
      <c r="I188">
        <v>338.30574229691877</v>
      </c>
      <c r="J188" s="29"/>
      <c r="K188" s="33"/>
      <c r="L188" s="29"/>
    </row>
    <row r="189" spans="1:12" x14ac:dyDescent="0.35">
      <c r="A189" t="s">
        <v>39</v>
      </c>
      <c r="B189" s="21">
        <v>45200</v>
      </c>
      <c r="C189">
        <v>2</v>
      </c>
      <c r="D189">
        <v>0</v>
      </c>
      <c r="E189">
        <v>0</v>
      </c>
      <c r="F189" s="17">
        <v>0.17321871699981806</v>
      </c>
      <c r="G189" s="17">
        <f t="shared" si="6"/>
        <v>3.4230000000000003E-2</v>
      </c>
      <c r="H189" s="17">
        <f t="shared" si="7"/>
        <v>0.13898871699981805</v>
      </c>
      <c r="I189">
        <v>348.45816993464052</v>
      </c>
      <c r="J189" s="29"/>
      <c r="K189" s="33"/>
      <c r="L189" s="29"/>
    </row>
    <row r="190" spans="1:12" x14ac:dyDescent="0.35">
      <c r="A190" t="s">
        <v>39</v>
      </c>
      <c r="B190" s="21">
        <v>45231</v>
      </c>
      <c r="C190">
        <v>3</v>
      </c>
      <c r="D190">
        <v>0</v>
      </c>
      <c r="E190">
        <v>0</v>
      </c>
      <c r="F190" s="17">
        <v>0.14197227277387603</v>
      </c>
      <c r="G190" s="17">
        <f t="shared" si="6"/>
        <v>3.9520000000000007E-2</v>
      </c>
      <c r="H190" s="17">
        <f t="shared" si="7"/>
        <v>0.10245227277387603</v>
      </c>
      <c r="I190">
        <v>349.70532212885155</v>
      </c>
      <c r="J190" s="29"/>
      <c r="K190" s="33"/>
      <c r="L190" s="29"/>
    </row>
    <row r="191" spans="1:12" x14ac:dyDescent="0.35">
      <c r="A191" t="s">
        <v>39</v>
      </c>
      <c r="B191" s="21">
        <v>45261</v>
      </c>
      <c r="C191">
        <v>4</v>
      </c>
      <c r="D191">
        <v>0</v>
      </c>
      <c r="E191">
        <v>0</v>
      </c>
      <c r="F191" s="17">
        <v>0.14098016005243033</v>
      </c>
      <c r="G191" s="17">
        <f t="shared" si="6"/>
        <v>4.4809999999999996E-2</v>
      </c>
      <c r="H191" s="17">
        <f t="shared" si="7"/>
        <v>9.6170160052430342E-2</v>
      </c>
      <c r="I191">
        <v>355.0307189542483</v>
      </c>
      <c r="J191" s="29"/>
      <c r="K191" s="33"/>
      <c r="L191" s="29"/>
    </row>
    <row r="192" spans="1:12" x14ac:dyDescent="0.35">
      <c r="A192" t="s">
        <v>39</v>
      </c>
      <c r="B192" s="21">
        <v>45292</v>
      </c>
      <c r="C192">
        <v>5</v>
      </c>
      <c r="D192">
        <v>0</v>
      </c>
      <c r="E192">
        <v>0</v>
      </c>
      <c r="F192" s="17">
        <v>0.12511647428903711</v>
      </c>
      <c r="G192" s="17">
        <f t="shared" si="6"/>
        <v>5.0099999999999999E-2</v>
      </c>
      <c r="H192" s="17">
        <f t="shared" si="7"/>
        <v>7.5016474289037099E-2</v>
      </c>
      <c r="I192">
        <v>366.50070028011203</v>
      </c>
      <c r="J192" s="29"/>
      <c r="K192" s="33"/>
      <c r="L192" s="29"/>
    </row>
    <row r="193" spans="1:12" x14ac:dyDescent="0.35">
      <c r="A193" t="s">
        <v>39</v>
      </c>
      <c r="B193" s="21">
        <v>45323</v>
      </c>
      <c r="C193">
        <v>6</v>
      </c>
      <c r="D193">
        <v>0</v>
      </c>
      <c r="E193">
        <v>0</v>
      </c>
      <c r="F193" s="17">
        <v>0.17988493672512471</v>
      </c>
      <c r="G193" s="17">
        <f t="shared" si="6"/>
        <v>5.5390000000000009E-2</v>
      </c>
      <c r="H193" s="17">
        <f t="shared" si="7"/>
        <v>0.1244949367251247</v>
      </c>
      <c r="I193">
        <v>338.64369747899156</v>
      </c>
      <c r="J193" s="29"/>
      <c r="K193" s="33"/>
      <c r="L193" s="29"/>
    </row>
    <row r="194" spans="1:12" x14ac:dyDescent="0.35">
      <c r="A194" t="s">
        <v>39</v>
      </c>
      <c r="B194" s="21">
        <v>45352</v>
      </c>
      <c r="C194">
        <v>7</v>
      </c>
      <c r="D194">
        <v>0</v>
      </c>
      <c r="E194">
        <v>0</v>
      </c>
      <c r="F194" s="17">
        <v>0.17170587833131204</v>
      </c>
      <c r="G194" s="17">
        <f t="shared" si="6"/>
        <v>6.0680000000000005E-2</v>
      </c>
      <c r="H194" s="17">
        <f t="shared" si="7"/>
        <v>0.11102587833131203</v>
      </c>
      <c r="I194">
        <v>340.0626517273576</v>
      </c>
      <c r="J194" s="29"/>
      <c r="K194" s="33"/>
      <c r="L194" s="29"/>
    </row>
    <row r="195" spans="1:12" x14ac:dyDescent="0.35">
      <c r="A195" t="s">
        <v>39</v>
      </c>
      <c r="B195" s="21">
        <v>45383</v>
      </c>
      <c r="C195">
        <v>8</v>
      </c>
      <c r="D195">
        <v>0</v>
      </c>
      <c r="E195">
        <v>0</v>
      </c>
      <c r="F195" s="17">
        <v>0.2132543425111228</v>
      </c>
      <c r="G195" s="17">
        <f t="shared" ref="G195:G258" si="9">((C195*0.529)+2.365)/100</f>
        <v>6.5970000000000001E-2</v>
      </c>
      <c r="H195" s="17">
        <f t="shared" ref="H195:H258" si="10">F195-G195</f>
        <v>0.1472843425111228</v>
      </c>
      <c r="I195">
        <v>420.39813258636786</v>
      </c>
      <c r="J195" s="29"/>
      <c r="K195" s="33"/>
      <c r="L195" s="29"/>
    </row>
    <row r="196" spans="1:12" x14ac:dyDescent="0.35">
      <c r="A196" t="s">
        <v>39</v>
      </c>
      <c r="B196" s="21">
        <v>45413</v>
      </c>
      <c r="C196">
        <v>9</v>
      </c>
      <c r="D196">
        <v>0</v>
      </c>
      <c r="E196">
        <v>0</v>
      </c>
      <c r="F196" s="17">
        <v>0.17923659800718797</v>
      </c>
      <c r="G196" s="17">
        <f t="shared" si="9"/>
        <v>7.1260000000000004E-2</v>
      </c>
      <c r="H196" s="17">
        <f t="shared" si="10"/>
        <v>0.10797659800718797</v>
      </c>
      <c r="I196">
        <v>406.39990662931837</v>
      </c>
      <c r="J196" s="29"/>
      <c r="K196" s="33"/>
      <c r="L196" s="29"/>
    </row>
    <row r="197" spans="1:12" x14ac:dyDescent="0.35">
      <c r="A197" t="s">
        <v>39</v>
      </c>
      <c r="B197" s="21">
        <v>45444</v>
      </c>
      <c r="C197">
        <v>10</v>
      </c>
      <c r="D197">
        <v>0</v>
      </c>
      <c r="E197">
        <v>0</v>
      </c>
      <c r="F197" s="17">
        <v>0.20501135565495016</v>
      </c>
      <c r="G197" s="17">
        <f t="shared" si="9"/>
        <v>7.6550000000000007E-2</v>
      </c>
      <c r="H197" s="17">
        <f t="shared" si="10"/>
        <v>0.12846135565495015</v>
      </c>
      <c r="I197">
        <v>376.8118113912231</v>
      </c>
      <c r="J197" s="29"/>
      <c r="K197" s="33"/>
      <c r="L197" s="29"/>
    </row>
    <row r="198" spans="1:12" x14ac:dyDescent="0.35">
      <c r="A198" t="s">
        <v>39</v>
      </c>
      <c r="B198" s="21">
        <v>45474</v>
      </c>
      <c r="C198">
        <v>11</v>
      </c>
      <c r="D198">
        <v>0</v>
      </c>
      <c r="E198">
        <v>0</v>
      </c>
      <c r="F198" s="17">
        <v>0.18910887192852951</v>
      </c>
      <c r="G198" s="17">
        <f t="shared" si="9"/>
        <v>8.184000000000001E-2</v>
      </c>
      <c r="H198" s="17">
        <f t="shared" si="10"/>
        <v>0.10726887192852951</v>
      </c>
      <c r="I198">
        <v>431.83025210084031</v>
      </c>
      <c r="J198" s="29"/>
      <c r="K198" s="33"/>
      <c r="L198" s="29"/>
    </row>
    <row r="199" spans="1:12" x14ac:dyDescent="0.35">
      <c r="A199" t="s">
        <v>39</v>
      </c>
      <c r="B199" s="21">
        <v>45505</v>
      </c>
      <c r="C199">
        <v>12</v>
      </c>
      <c r="D199">
        <v>0</v>
      </c>
      <c r="E199">
        <v>0</v>
      </c>
      <c r="F199" s="17">
        <v>0.22414192911367684</v>
      </c>
      <c r="G199" s="17">
        <f t="shared" si="9"/>
        <v>8.7130000000000013E-2</v>
      </c>
      <c r="H199" s="17">
        <f t="shared" si="10"/>
        <v>0.13701192911367682</v>
      </c>
      <c r="I199">
        <v>365.20644257703077</v>
      </c>
      <c r="J199" s="29"/>
      <c r="K199" s="33"/>
      <c r="L199" s="29"/>
    </row>
    <row r="200" spans="1:12" x14ac:dyDescent="0.35">
      <c r="A200" t="s">
        <v>39</v>
      </c>
      <c r="B200" s="21">
        <v>45536</v>
      </c>
      <c r="C200">
        <v>13</v>
      </c>
      <c r="D200">
        <v>1</v>
      </c>
      <c r="E200">
        <v>0</v>
      </c>
      <c r="F200" s="17">
        <v>0.24867424521139794</v>
      </c>
      <c r="G200" s="17">
        <f t="shared" si="9"/>
        <v>9.2420000000000002E-2</v>
      </c>
      <c r="H200" s="17">
        <f t="shared" si="10"/>
        <v>0.15625424521139794</v>
      </c>
      <c r="I200">
        <v>431.44388422035479</v>
      </c>
      <c r="J200" s="29"/>
      <c r="K200" s="33"/>
      <c r="L200" s="29"/>
    </row>
    <row r="201" spans="1:12" x14ac:dyDescent="0.35">
      <c r="A201" t="s">
        <v>39</v>
      </c>
      <c r="B201" s="21">
        <v>45566</v>
      </c>
      <c r="C201">
        <v>14</v>
      </c>
      <c r="D201">
        <v>1</v>
      </c>
      <c r="E201">
        <v>1</v>
      </c>
      <c r="F201" s="17">
        <v>0.28704843700805471</v>
      </c>
      <c r="G201" s="17">
        <f t="shared" si="9"/>
        <v>9.7710000000000005E-2</v>
      </c>
      <c r="H201" s="17">
        <f t="shared" si="10"/>
        <v>0.18933843700805469</v>
      </c>
      <c r="I201">
        <v>405.84346405228757</v>
      </c>
      <c r="J201">
        <f t="shared" ref="J201:J249" si="11">(F201-G201)*I201*9.18</f>
        <v>705.40742246999991</v>
      </c>
      <c r="K201" s="33"/>
      <c r="L201" s="29"/>
    </row>
    <row r="202" spans="1:12" x14ac:dyDescent="0.35">
      <c r="A202" t="s">
        <v>39</v>
      </c>
      <c r="B202" s="21">
        <v>45597</v>
      </c>
      <c r="C202">
        <v>15</v>
      </c>
      <c r="D202">
        <v>1</v>
      </c>
      <c r="E202">
        <v>2</v>
      </c>
      <c r="F202" s="17">
        <v>0.28133737727623043</v>
      </c>
      <c r="G202" s="17">
        <f t="shared" si="9"/>
        <v>0.10300000000000001</v>
      </c>
      <c r="H202" s="17">
        <f t="shared" si="10"/>
        <v>0.17833737727623042</v>
      </c>
      <c r="I202">
        <v>401.25639589168998</v>
      </c>
      <c r="J202">
        <f t="shared" si="11"/>
        <v>656.91174171428577</v>
      </c>
      <c r="K202" s="33"/>
      <c r="L202" s="29"/>
    </row>
    <row r="203" spans="1:12" x14ac:dyDescent="0.35">
      <c r="A203" t="s">
        <v>39</v>
      </c>
      <c r="B203" s="21">
        <v>45627</v>
      </c>
      <c r="C203">
        <v>16</v>
      </c>
      <c r="D203">
        <v>1</v>
      </c>
      <c r="E203">
        <v>3</v>
      </c>
      <c r="F203" s="17">
        <v>0.35037806556042161</v>
      </c>
      <c r="G203" s="17">
        <f t="shared" si="9"/>
        <v>0.10829000000000001</v>
      </c>
      <c r="H203" s="17">
        <f t="shared" si="10"/>
        <v>0.24208806556042162</v>
      </c>
      <c r="I203">
        <v>471.27964519140983</v>
      </c>
      <c r="J203">
        <f t="shared" si="11"/>
        <v>1047.3570107571427</v>
      </c>
      <c r="K203" s="33"/>
      <c r="L203" s="29"/>
    </row>
    <row r="204" spans="1:12" x14ac:dyDescent="0.35">
      <c r="A204" t="s">
        <v>39</v>
      </c>
      <c r="B204" s="21">
        <v>45658</v>
      </c>
      <c r="C204">
        <v>17</v>
      </c>
      <c r="D204">
        <v>1</v>
      </c>
      <c r="E204">
        <v>4</v>
      </c>
      <c r="F204" s="17">
        <v>0.46277607356232509</v>
      </c>
      <c r="G204" s="17">
        <f t="shared" si="9"/>
        <v>0.11358</v>
      </c>
      <c r="H204" s="17">
        <f t="shared" si="10"/>
        <v>0.34919607356232507</v>
      </c>
      <c r="I204">
        <v>437.31535947712416</v>
      </c>
      <c r="J204">
        <f t="shared" si="11"/>
        <v>1401.8668430999999</v>
      </c>
      <c r="K204" s="33"/>
      <c r="L204" s="29"/>
    </row>
    <row r="205" spans="1:12" x14ac:dyDescent="0.35">
      <c r="A205" t="s">
        <v>39</v>
      </c>
      <c r="B205" s="21">
        <v>45689</v>
      </c>
      <c r="C205">
        <v>18</v>
      </c>
      <c r="D205">
        <v>1</v>
      </c>
      <c r="E205">
        <v>5</v>
      </c>
      <c r="F205" s="17">
        <v>0.62070679448861998</v>
      </c>
      <c r="G205" s="17">
        <f t="shared" si="9"/>
        <v>0.11887</v>
      </c>
      <c r="H205" s="17">
        <f t="shared" si="10"/>
        <v>0.50183679448861995</v>
      </c>
      <c r="I205">
        <v>443.70971055088694</v>
      </c>
      <c r="J205">
        <f t="shared" si="11"/>
        <v>2044.1093040257138</v>
      </c>
      <c r="K205" s="33"/>
      <c r="L205" s="29"/>
    </row>
    <row r="206" spans="1:12" x14ac:dyDescent="0.35">
      <c r="A206" t="s">
        <v>39</v>
      </c>
      <c r="B206" s="21">
        <v>45717</v>
      </c>
      <c r="C206">
        <v>19</v>
      </c>
      <c r="D206">
        <v>1</v>
      </c>
      <c r="E206">
        <v>6</v>
      </c>
      <c r="F206" s="17">
        <v>0.65248020787295069</v>
      </c>
      <c r="G206" s="17">
        <f t="shared" si="9"/>
        <v>0.12416000000000001</v>
      </c>
      <c r="H206" s="17">
        <f t="shared" si="10"/>
        <v>0.52832020787295064</v>
      </c>
      <c r="I206">
        <v>472.16946778711485</v>
      </c>
      <c r="J206">
        <f t="shared" si="11"/>
        <v>2290.0122431999994</v>
      </c>
      <c r="K206" s="33"/>
      <c r="L206" s="29"/>
    </row>
    <row r="207" spans="1:12" x14ac:dyDescent="0.35">
      <c r="A207" t="s">
        <v>39</v>
      </c>
      <c r="B207" s="21">
        <v>45748</v>
      </c>
      <c r="C207">
        <v>20</v>
      </c>
      <c r="D207">
        <v>1</v>
      </c>
      <c r="E207">
        <v>7</v>
      </c>
      <c r="F207" s="17">
        <v>0.65228170389510198</v>
      </c>
      <c r="G207" s="17">
        <f t="shared" si="9"/>
        <v>0.12945000000000001</v>
      </c>
      <c r="H207" s="17">
        <f t="shared" si="10"/>
        <v>0.52283170389510203</v>
      </c>
      <c r="I207">
        <v>475.38576097105505</v>
      </c>
      <c r="J207">
        <f t="shared" si="11"/>
        <v>2281.6591412785715</v>
      </c>
      <c r="K207" s="33"/>
      <c r="L207" s="29"/>
    </row>
    <row r="208" spans="1:12" x14ac:dyDescent="0.35">
      <c r="A208" t="s">
        <v>39</v>
      </c>
      <c r="B208" s="21">
        <v>45778</v>
      </c>
      <c r="C208">
        <v>21</v>
      </c>
      <c r="D208">
        <v>1</v>
      </c>
      <c r="E208">
        <v>8</v>
      </c>
      <c r="F208" s="17">
        <v>0.66870780700329679</v>
      </c>
      <c r="G208" s="17">
        <f t="shared" si="9"/>
        <v>0.13474</v>
      </c>
      <c r="H208" s="17">
        <f t="shared" si="10"/>
        <v>0.53396780700329682</v>
      </c>
      <c r="I208">
        <v>468.81881419234355</v>
      </c>
      <c r="J208">
        <f t="shared" si="11"/>
        <v>2298.067534602857</v>
      </c>
      <c r="K208" s="33"/>
      <c r="L208" s="29"/>
    </row>
    <row r="209" spans="1:12" x14ac:dyDescent="0.35">
      <c r="A209" t="s">
        <v>39</v>
      </c>
      <c r="B209" s="21">
        <v>45809</v>
      </c>
      <c r="C209">
        <v>22</v>
      </c>
      <c r="D209">
        <v>1</v>
      </c>
      <c r="E209">
        <v>9</v>
      </c>
      <c r="F209" s="17">
        <v>0.6663574144005785</v>
      </c>
      <c r="G209" s="17">
        <f t="shared" si="9"/>
        <v>0.14002999999999999</v>
      </c>
      <c r="H209" s="17">
        <f t="shared" si="10"/>
        <v>0.52632741440057851</v>
      </c>
      <c r="I209">
        <v>501.99897292250233</v>
      </c>
      <c r="J209">
        <f t="shared" si="11"/>
        <v>2425.5012409114283</v>
      </c>
      <c r="K209" s="33"/>
      <c r="L209" s="29"/>
    </row>
    <row r="210" spans="1:12" x14ac:dyDescent="0.35">
      <c r="A210" t="s">
        <v>39</v>
      </c>
      <c r="B210" s="21">
        <v>45839</v>
      </c>
      <c r="C210">
        <v>23</v>
      </c>
      <c r="D210">
        <v>1</v>
      </c>
      <c r="E210">
        <v>10</v>
      </c>
      <c r="F210" s="17">
        <v>0.63700792696941011</v>
      </c>
      <c r="G210" s="17">
        <f t="shared" si="9"/>
        <v>0.14532</v>
      </c>
      <c r="H210" s="17">
        <f t="shared" si="10"/>
        <v>0.49168792696941011</v>
      </c>
      <c r="I210">
        <v>538.69449112978521</v>
      </c>
      <c r="J210">
        <f t="shared" si="11"/>
        <v>2431.5027224914284</v>
      </c>
      <c r="K210" s="33"/>
      <c r="L210" s="29"/>
    </row>
    <row r="211" spans="1:12" x14ac:dyDescent="0.35">
      <c r="A211" t="s">
        <v>39</v>
      </c>
      <c r="B211" s="21">
        <v>45870</v>
      </c>
      <c r="C211">
        <v>24</v>
      </c>
      <c r="D211">
        <v>1</v>
      </c>
      <c r="E211">
        <v>11</v>
      </c>
      <c r="F211" s="17">
        <v>0.6478883287884738</v>
      </c>
      <c r="G211" s="17">
        <f t="shared" si="9"/>
        <v>0.15061000000000002</v>
      </c>
      <c r="H211" s="17">
        <f t="shared" si="10"/>
        <v>0.49727832878847378</v>
      </c>
      <c r="I211">
        <v>527.42198879551825</v>
      </c>
      <c r="J211">
        <f t="shared" si="11"/>
        <v>2407.689320918571</v>
      </c>
      <c r="K211" s="33"/>
      <c r="L211" s="29"/>
    </row>
    <row r="212" spans="1:12" x14ac:dyDescent="0.35">
      <c r="A212" t="s">
        <v>39</v>
      </c>
      <c r="B212" s="21">
        <v>45901</v>
      </c>
      <c r="C212">
        <v>25</v>
      </c>
      <c r="D212">
        <v>1</v>
      </c>
      <c r="E212">
        <v>12</v>
      </c>
      <c r="F212" s="17">
        <v>0.67808993208491386</v>
      </c>
      <c r="G212" s="17">
        <f t="shared" si="9"/>
        <v>0.15590000000000001</v>
      </c>
      <c r="H212" s="17">
        <f t="shared" si="10"/>
        <v>0.52218993208491382</v>
      </c>
      <c r="I212">
        <v>534.65182072829134</v>
      </c>
      <c r="J212">
        <f t="shared" si="11"/>
        <v>2562.9623452285705</v>
      </c>
      <c r="K212" s="33"/>
      <c r="L212" s="29"/>
    </row>
    <row r="213" spans="1:12" x14ac:dyDescent="0.35">
      <c r="A213" t="s">
        <v>39</v>
      </c>
      <c r="B213" s="21">
        <v>45931</v>
      </c>
      <c r="C213">
        <v>26</v>
      </c>
      <c r="D213">
        <v>1</v>
      </c>
      <c r="E213">
        <v>13</v>
      </c>
      <c r="F213" s="17">
        <v>0.68056169027762747</v>
      </c>
      <c r="G213" s="17">
        <f t="shared" si="9"/>
        <v>0.16119</v>
      </c>
      <c r="H213" s="17">
        <f t="shared" si="10"/>
        <v>0.51937169027762753</v>
      </c>
      <c r="I213">
        <v>574.55630252100832</v>
      </c>
      <c r="J213">
        <f t="shared" si="11"/>
        <v>2739.38799204</v>
      </c>
      <c r="K213" s="33"/>
      <c r="L213" s="29"/>
    </row>
    <row r="214" spans="1:12" x14ac:dyDescent="0.35">
      <c r="A214" t="s">
        <v>39</v>
      </c>
      <c r="B214" s="21">
        <v>45962</v>
      </c>
      <c r="C214">
        <v>27</v>
      </c>
      <c r="D214">
        <v>1</v>
      </c>
      <c r="E214">
        <v>14</v>
      </c>
      <c r="F214" s="17">
        <v>0.68534778172920863</v>
      </c>
      <c r="G214" s="17">
        <f t="shared" si="9"/>
        <v>0.16648000000000004</v>
      </c>
      <c r="H214" s="17">
        <f t="shared" si="10"/>
        <v>0.51886778172920855</v>
      </c>
      <c r="I214">
        <v>522.80462184873954</v>
      </c>
      <c r="J214">
        <f t="shared" si="11"/>
        <v>2490.2262351428567</v>
      </c>
      <c r="K214" s="33"/>
      <c r="L214" s="29"/>
    </row>
    <row r="215" spans="1:12" x14ac:dyDescent="0.35">
      <c r="A215" t="s">
        <v>39</v>
      </c>
      <c r="B215" s="21">
        <v>45992</v>
      </c>
      <c r="C215">
        <v>28</v>
      </c>
      <c r="D215">
        <v>1</v>
      </c>
      <c r="E215">
        <v>15</v>
      </c>
      <c r="F215" s="17">
        <v>0.6925640577563732</v>
      </c>
      <c r="G215" s="17">
        <f t="shared" si="9"/>
        <v>0.17177000000000001</v>
      </c>
      <c r="H215" s="17">
        <f t="shared" si="10"/>
        <v>0.52079405775637322</v>
      </c>
      <c r="I215">
        <v>627.54663865546217</v>
      </c>
      <c r="J215">
        <f t="shared" si="11"/>
        <v>3000.2311042585707</v>
      </c>
      <c r="K215" s="33"/>
      <c r="L215" s="29"/>
    </row>
    <row r="216" spans="1:12" x14ac:dyDescent="0.35">
      <c r="A216" t="s">
        <v>39</v>
      </c>
      <c r="B216" s="21">
        <v>46023</v>
      </c>
      <c r="C216">
        <v>29</v>
      </c>
      <c r="D216">
        <v>1</v>
      </c>
      <c r="E216">
        <v>16</v>
      </c>
      <c r="F216" s="17">
        <v>0.69624123507480906</v>
      </c>
      <c r="G216" s="17">
        <f t="shared" si="9"/>
        <v>0.17706000000000002</v>
      </c>
      <c r="H216" s="17">
        <f t="shared" si="10"/>
        <v>0.51918123507480907</v>
      </c>
      <c r="I216">
        <v>558.68422035480853</v>
      </c>
      <c r="J216">
        <f t="shared" si="11"/>
        <v>2662.7357773028571</v>
      </c>
      <c r="K216" s="33"/>
      <c r="L216" s="29"/>
    </row>
    <row r="217" spans="1:12" x14ac:dyDescent="0.35">
      <c r="A217" t="s">
        <v>39</v>
      </c>
      <c r="B217" s="21">
        <v>46054</v>
      </c>
      <c r="C217">
        <v>30</v>
      </c>
      <c r="D217">
        <v>1</v>
      </c>
      <c r="E217">
        <v>17</v>
      </c>
      <c r="F217" s="17">
        <v>0.73509957594683384</v>
      </c>
      <c r="G217" s="17">
        <f t="shared" si="9"/>
        <v>0.18234999999999998</v>
      </c>
      <c r="H217" s="17">
        <f t="shared" si="10"/>
        <v>0.55274957594683383</v>
      </c>
      <c r="I217">
        <v>506.20821661998133</v>
      </c>
      <c r="J217">
        <f t="shared" si="11"/>
        <v>2568.6225415714289</v>
      </c>
      <c r="K217" s="33"/>
      <c r="L217" s="29"/>
    </row>
    <row r="218" spans="1:12" x14ac:dyDescent="0.35">
      <c r="A218" t="s">
        <v>39</v>
      </c>
      <c r="B218" s="21">
        <v>46082</v>
      </c>
      <c r="C218">
        <v>31</v>
      </c>
      <c r="D218">
        <v>1</v>
      </c>
      <c r="E218">
        <v>18</v>
      </c>
      <c r="F218" s="17">
        <v>0.70729439263658267</v>
      </c>
      <c r="G218" s="17">
        <f t="shared" si="9"/>
        <v>0.18764000000000003</v>
      </c>
      <c r="H218" s="17">
        <f t="shared" si="10"/>
        <v>0.51965439263658264</v>
      </c>
      <c r="I218">
        <v>603.10770308123244</v>
      </c>
      <c r="J218">
        <f t="shared" si="11"/>
        <v>2877.081466337142</v>
      </c>
      <c r="K218" s="30">
        <f>SUM(J200:J218)</f>
        <v>38891.331987351427</v>
      </c>
      <c r="L218" s="29"/>
    </row>
    <row r="219" spans="1:12" x14ac:dyDescent="0.35">
      <c r="A219" t="s">
        <v>40</v>
      </c>
      <c r="B219" s="21">
        <v>45170</v>
      </c>
      <c r="C219">
        <v>1</v>
      </c>
      <c r="D219">
        <v>0</v>
      </c>
      <c r="E219">
        <v>0</v>
      </c>
      <c r="F219" s="17">
        <v>5.9160837178984568E-3</v>
      </c>
      <c r="G219" s="17">
        <f t="shared" si="9"/>
        <v>2.894E-2</v>
      </c>
      <c r="H219" s="17">
        <f t="shared" si="10"/>
        <v>-2.3023916282101542E-2</v>
      </c>
      <c r="I219">
        <v>316.28160597572355</v>
      </c>
      <c r="J219" s="29"/>
      <c r="K219" s="33"/>
      <c r="L219" s="29"/>
    </row>
    <row r="220" spans="1:12" x14ac:dyDescent="0.35">
      <c r="A220" t="s">
        <v>40</v>
      </c>
      <c r="B220" s="21">
        <v>45200</v>
      </c>
      <c r="C220">
        <v>2</v>
      </c>
      <c r="D220">
        <v>0</v>
      </c>
      <c r="E220">
        <v>0</v>
      </c>
      <c r="F220" s="17">
        <v>1.2145361315383374E-2</v>
      </c>
      <c r="G220" s="17">
        <f t="shared" si="9"/>
        <v>3.4230000000000003E-2</v>
      </c>
      <c r="H220" s="17">
        <f t="shared" si="10"/>
        <v>-2.2084638684616631E-2</v>
      </c>
      <c r="I220">
        <v>294.4798319327731</v>
      </c>
      <c r="J220" s="29"/>
      <c r="K220" s="33"/>
      <c r="L220" s="29"/>
    </row>
    <row r="221" spans="1:12" x14ac:dyDescent="0.35">
      <c r="A221" t="s">
        <v>40</v>
      </c>
      <c r="B221" s="21">
        <v>45231</v>
      </c>
      <c r="C221">
        <v>3</v>
      </c>
      <c r="D221">
        <v>0</v>
      </c>
      <c r="E221">
        <v>0</v>
      </c>
      <c r="F221" s="17">
        <v>8.5588034560453996E-3</v>
      </c>
      <c r="G221" s="17">
        <f t="shared" si="9"/>
        <v>3.9520000000000007E-2</v>
      </c>
      <c r="H221" s="17">
        <f t="shared" si="10"/>
        <v>-3.0961196543954607E-2</v>
      </c>
      <c r="I221">
        <v>329.57040149393094</v>
      </c>
      <c r="J221" s="29"/>
      <c r="K221" s="33"/>
      <c r="L221" s="29"/>
    </row>
    <row r="222" spans="1:12" x14ac:dyDescent="0.35">
      <c r="A222" t="s">
        <v>40</v>
      </c>
      <c r="B222" s="21">
        <v>45261</v>
      </c>
      <c r="C222">
        <v>4</v>
      </c>
      <c r="D222">
        <v>0</v>
      </c>
      <c r="E222">
        <v>0</v>
      </c>
      <c r="F222" s="17">
        <v>7.6144843035615946E-3</v>
      </c>
      <c r="G222" s="17">
        <f t="shared" si="9"/>
        <v>4.4809999999999996E-2</v>
      </c>
      <c r="H222" s="17">
        <f t="shared" si="10"/>
        <v>-3.7195515696438398E-2</v>
      </c>
      <c r="I222">
        <v>346.59239028944904</v>
      </c>
      <c r="J222" s="29"/>
      <c r="K222" s="33"/>
      <c r="L222" s="29"/>
    </row>
    <row r="223" spans="1:12" x14ac:dyDescent="0.35">
      <c r="A223" t="s">
        <v>40</v>
      </c>
      <c r="B223" s="21">
        <v>45292</v>
      </c>
      <c r="C223">
        <v>5</v>
      </c>
      <c r="D223">
        <v>0</v>
      </c>
      <c r="E223">
        <v>0</v>
      </c>
      <c r="F223" s="17">
        <v>2.7819725424818916E-3</v>
      </c>
      <c r="G223" s="17">
        <f t="shared" si="9"/>
        <v>5.0099999999999999E-2</v>
      </c>
      <c r="H223" s="17">
        <f t="shared" si="10"/>
        <v>-4.7318027457518105E-2</v>
      </c>
      <c r="I223">
        <v>338.9838935574229</v>
      </c>
      <c r="J223" s="29"/>
      <c r="K223" s="33"/>
      <c r="L223" s="29"/>
    </row>
    <row r="224" spans="1:12" x14ac:dyDescent="0.35">
      <c r="A224" t="s">
        <v>40</v>
      </c>
      <c r="B224" s="21">
        <v>45323</v>
      </c>
      <c r="C224">
        <v>6</v>
      </c>
      <c r="D224">
        <v>0</v>
      </c>
      <c r="E224">
        <v>0</v>
      </c>
      <c r="F224" s="17">
        <v>5.0849135941245958E-3</v>
      </c>
      <c r="G224" s="17">
        <f t="shared" si="9"/>
        <v>5.5390000000000009E-2</v>
      </c>
      <c r="H224" s="17">
        <f t="shared" si="10"/>
        <v>-5.0305086405875415E-2</v>
      </c>
      <c r="I224">
        <v>334.74463118580763</v>
      </c>
      <c r="J224" s="29"/>
      <c r="K224" s="33"/>
      <c r="L224" s="29"/>
    </row>
    <row r="225" spans="1:12" x14ac:dyDescent="0.35">
      <c r="A225" t="s">
        <v>40</v>
      </c>
      <c r="B225" s="21">
        <v>45352</v>
      </c>
      <c r="C225">
        <v>7</v>
      </c>
      <c r="D225">
        <v>0</v>
      </c>
      <c r="E225">
        <v>0</v>
      </c>
      <c r="F225" s="17">
        <v>8.0942469045728622E-3</v>
      </c>
      <c r="G225" s="17">
        <f t="shared" si="9"/>
        <v>6.0680000000000005E-2</v>
      </c>
      <c r="H225" s="17">
        <f t="shared" si="10"/>
        <v>-5.2585753095427144E-2</v>
      </c>
      <c r="I225">
        <v>326.3375350140056</v>
      </c>
      <c r="J225" s="29"/>
      <c r="K225" s="33"/>
      <c r="L225" s="29"/>
    </row>
    <row r="226" spans="1:12" x14ac:dyDescent="0.35">
      <c r="A226" t="s">
        <v>40</v>
      </c>
      <c r="B226" s="21">
        <v>45383</v>
      </c>
      <c r="C226">
        <v>8</v>
      </c>
      <c r="D226">
        <v>0</v>
      </c>
      <c r="E226">
        <v>0</v>
      </c>
      <c r="F226" s="17">
        <v>4.588176738276069E-3</v>
      </c>
      <c r="G226" s="17">
        <f t="shared" si="9"/>
        <v>6.5970000000000001E-2</v>
      </c>
      <c r="H226" s="17">
        <f t="shared" si="10"/>
        <v>-6.1381823261723929E-2</v>
      </c>
      <c r="I226">
        <v>393.57441643323995</v>
      </c>
      <c r="J226" s="29"/>
      <c r="K226" s="33"/>
      <c r="L226" s="29"/>
    </row>
    <row r="227" spans="1:12" x14ac:dyDescent="0.35">
      <c r="A227" t="s">
        <v>40</v>
      </c>
      <c r="B227" s="21">
        <v>45413</v>
      </c>
      <c r="C227">
        <v>9</v>
      </c>
      <c r="D227">
        <v>0</v>
      </c>
      <c r="E227">
        <v>0</v>
      </c>
      <c r="F227" s="17">
        <v>6.4363128397106461E-3</v>
      </c>
      <c r="G227" s="17">
        <f t="shared" si="9"/>
        <v>7.1260000000000004E-2</v>
      </c>
      <c r="H227" s="17">
        <f t="shared" si="10"/>
        <v>-6.4823687160289356E-2</v>
      </c>
      <c r="I227">
        <v>436.00364145658267</v>
      </c>
      <c r="J227" s="29"/>
      <c r="K227" s="33"/>
      <c r="L227" s="29"/>
    </row>
    <row r="228" spans="1:12" x14ac:dyDescent="0.35">
      <c r="A228" t="s">
        <v>40</v>
      </c>
      <c r="B228" s="21">
        <v>45444</v>
      </c>
      <c r="C228">
        <v>10</v>
      </c>
      <c r="D228">
        <v>0</v>
      </c>
      <c r="E228">
        <v>0</v>
      </c>
      <c r="F228" s="17">
        <v>6.1495412363489193E-3</v>
      </c>
      <c r="G228" s="17">
        <f t="shared" si="9"/>
        <v>7.6550000000000007E-2</v>
      </c>
      <c r="H228" s="17">
        <f t="shared" si="10"/>
        <v>-7.0400458763651086E-2</v>
      </c>
      <c r="I228">
        <v>391.27511671335196</v>
      </c>
      <c r="J228" s="29"/>
      <c r="K228" s="33"/>
      <c r="L228" s="29"/>
    </row>
    <row r="229" spans="1:12" x14ac:dyDescent="0.35">
      <c r="A229" t="s">
        <v>40</v>
      </c>
      <c r="B229" s="21">
        <v>45474</v>
      </c>
      <c r="C229">
        <v>11</v>
      </c>
      <c r="D229">
        <v>0</v>
      </c>
      <c r="E229">
        <v>0</v>
      </c>
      <c r="F229" s="17">
        <v>2.049134893724578E-2</v>
      </c>
      <c r="G229" s="17">
        <f t="shared" si="9"/>
        <v>8.184000000000001E-2</v>
      </c>
      <c r="H229" s="17">
        <f t="shared" si="10"/>
        <v>-6.1348651062754229E-2</v>
      </c>
      <c r="I229">
        <v>410.59435107376282</v>
      </c>
      <c r="J229" s="29"/>
      <c r="K229" s="33"/>
      <c r="L229" s="29"/>
    </row>
    <row r="230" spans="1:12" x14ac:dyDescent="0.35">
      <c r="A230" t="s">
        <v>40</v>
      </c>
      <c r="B230" s="21">
        <v>45505</v>
      </c>
      <c r="C230">
        <v>12</v>
      </c>
      <c r="D230">
        <v>0</v>
      </c>
      <c r="E230">
        <v>0</v>
      </c>
      <c r="F230" s="17">
        <v>2.3287525907372569E-2</v>
      </c>
      <c r="G230" s="17">
        <f t="shared" si="9"/>
        <v>8.7130000000000013E-2</v>
      </c>
      <c r="H230" s="17">
        <f t="shared" si="10"/>
        <v>-6.3842474092627444E-2</v>
      </c>
      <c r="I230">
        <v>378.89509803921567</v>
      </c>
      <c r="J230" s="29"/>
      <c r="K230" s="33"/>
      <c r="L230" s="29"/>
    </row>
    <row r="231" spans="1:12" x14ac:dyDescent="0.35">
      <c r="A231" t="s">
        <v>40</v>
      </c>
      <c r="B231" s="21">
        <v>45536</v>
      </c>
      <c r="C231">
        <v>13</v>
      </c>
      <c r="D231">
        <v>1</v>
      </c>
      <c r="E231">
        <v>0</v>
      </c>
      <c r="F231" s="17">
        <v>2.6416250337054539E-2</v>
      </c>
      <c r="G231" s="17">
        <f t="shared" si="9"/>
        <v>9.2420000000000002E-2</v>
      </c>
      <c r="H231" s="17">
        <f t="shared" si="10"/>
        <v>-6.6003749662945463E-2</v>
      </c>
      <c r="I231">
        <v>402.0245564892623</v>
      </c>
      <c r="J231" s="29"/>
      <c r="K231" s="33"/>
      <c r="L231" s="29"/>
    </row>
    <row r="232" spans="1:12" x14ac:dyDescent="0.35">
      <c r="A232" t="s">
        <v>40</v>
      </c>
      <c r="B232" s="21">
        <v>45566</v>
      </c>
      <c r="C232">
        <v>14</v>
      </c>
      <c r="D232">
        <v>1</v>
      </c>
      <c r="E232">
        <v>1</v>
      </c>
      <c r="F232" s="17">
        <v>3.8194287005051494E-2</v>
      </c>
      <c r="G232" s="17">
        <f t="shared" si="9"/>
        <v>9.7710000000000005E-2</v>
      </c>
      <c r="H232" s="17">
        <f t="shared" si="10"/>
        <v>-5.9515712994948511E-2</v>
      </c>
      <c r="I232">
        <v>394.34234360410829</v>
      </c>
      <c r="J232">
        <f t="shared" si="11"/>
        <v>-215.45061352714285</v>
      </c>
      <c r="K232" s="33"/>
      <c r="L232" s="29"/>
    </row>
    <row r="233" spans="1:12" x14ac:dyDescent="0.35">
      <c r="A233" t="s">
        <v>40</v>
      </c>
      <c r="B233" s="21">
        <v>45597</v>
      </c>
      <c r="C233">
        <v>15</v>
      </c>
      <c r="D233">
        <v>1</v>
      </c>
      <c r="E233">
        <v>2</v>
      </c>
      <c r="F233" s="17">
        <v>4.8148188311802058E-2</v>
      </c>
      <c r="G233" s="17">
        <f t="shared" si="9"/>
        <v>0.10300000000000001</v>
      </c>
      <c r="H233" s="17">
        <f t="shared" si="10"/>
        <v>-5.485181168819795E-2</v>
      </c>
      <c r="I233">
        <v>391.76437908496735</v>
      </c>
      <c r="J233">
        <f t="shared" si="11"/>
        <v>-197.26889100000005</v>
      </c>
      <c r="K233" s="33"/>
      <c r="L233" s="29"/>
    </row>
    <row r="234" spans="1:12" x14ac:dyDescent="0.35">
      <c r="A234" t="s">
        <v>40</v>
      </c>
      <c r="B234" s="21">
        <v>45627</v>
      </c>
      <c r="C234">
        <v>16</v>
      </c>
      <c r="D234">
        <v>1</v>
      </c>
      <c r="E234">
        <v>3</v>
      </c>
      <c r="F234" s="17">
        <v>5.7509976984215547E-2</v>
      </c>
      <c r="G234" s="17">
        <f t="shared" si="9"/>
        <v>0.10829000000000001</v>
      </c>
      <c r="H234" s="17">
        <f t="shared" si="10"/>
        <v>-5.0780023015784465E-2</v>
      </c>
      <c r="I234">
        <v>411.68515406162459</v>
      </c>
      <c r="J234">
        <f t="shared" si="11"/>
        <v>-191.91140307428569</v>
      </c>
      <c r="K234" s="33"/>
      <c r="L234" s="29"/>
    </row>
    <row r="235" spans="1:12" x14ac:dyDescent="0.35">
      <c r="A235" t="s">
        <v>40</v>
      </c>
      <c r="B235" s="21">
        <v>45658</v>
      </c>
      <c r="C235">
        <v>17</v>
      </c>
      <c r="D235">
        <v>1</v>
      </c>
      <c r="E235">
        <v>4</v>
      </c>
      <c r="F235" s="17">
        <v>7.3212411885498319E-2</v>
      </c>
      <c r="G235" s="17">
        <f t="shared" si="9"/>
        <v>0.11358</v>
      </c>
      <c r="H235" s="17">
        <f t="shared" si="10"/>
        <v>-4.0367588114501682E-2</v>
      </c>
      <c r="I235">
        <v>419.18496732026142</v>
      </c>
      <c r="J235">
        <f t="shared" si="11"/>
        <v>-155.33924243999999</v>
      </c>
      <c r="K235" s="33"/>
      <c r="L235" s="29"/>
    </row>
    <row r="236" spans="1:12" x14ac:dyDescent="0.35">
      <c r="A236" t="s">
        <v>40</v>
      </c>
      <c r="B236" s="21">
        <v>45689</v>
      </c>
      <c r="C236">
        <v>18</v>
      </c>
      <c r="D236">
        <v>1</v>
      </c>
      <c r="E236">
        <v>5</v>
      </c>
      <c r="F236" s="17">
        <v>8.4924782681506217E-2</v>
      </c>
      <c r="G236" s="17">
        <f t="shared" si="9"/>
        <v>0.11887</v>
      </c>
      <c r="H236" s="17">
        <f t="shared" si="10"/>
        <v>-3.3945217318493787E-2</v>
      </c>
      <c r="I236">
        <v>375.7925303454715</v>
      </c>
      <c r="J236">
        <f t="shared" si="11"/>
        <v>-117.10337662285718</v>
      </c>
      <c r="K236" s="33"/>
      <c r="L236" s="29"/>
    </row>
    <row r="237" spans="1:12" x14ac:dyDescent="0.35">
      <c r="A237" t="s">
        <v>40</v>
      </c>
      <c r="B237" s="21">
        <v>45717</v>
      </c>
      <c r="C237">
        <v>19</v>
      </c>
      <c r="D237">
        <v>1</v>
      </c>
      <c r="E237">
        <v>6</v>
      </c>
      <c r="F237" s="17">
        <v>0.1023933649772046</v>
      </c>
      <c r="G237" s="17">
        <f t="shared" si="9"/>
        <v>0.12416000000000001</v>
      </c>
      <c r="H237" s="17">
        <f t="shared" si="10"/>
        <v>-2.1766635022795411E-2</v>
      </c>
      <c r="I237">
        <v>366.51279178338001</v>
      </c>
      <c r="J237">
        <f t="shared" si="11"/>
        <v>-73.23574656000001</v>
      </c>
      <c r="K237" s="33"/>
      <c r="L237" s="29"/>
    </row>
    <row r="238" spans="1:12" x14ac:dyDescent="0.35">
      <c r="A238" t="s">
        <v>40</v>
      </c>
      <c r="B238" s="21">
        <v>45748</v>
      </c>
      <c r="C238">
        <v>20</v>
      </c>
      <c r="D238">
        <v>1</v>
      </c>
      <c r="E238">
        <v>7</v>
      </c>
      <c r="F238" s="17">
        <v>0.13517224255103794</v>
      </c>
      <c r="G238" s="17">
        <f t="shared" si="9"/>
        <v>0.12945000000000001</v>
      </c>
      <c r="H238" s="17">
        <f t="shared" si="10"/>
        <v>5.722242551037926E-3</v>
      </c>
      <c r="I238">
        <v>344.4510737628384</v>
      </c>
      <c r="J238">
        <f t="shared" si="11"/>
        <v>18.09407918571431</v>
      </c>
      <c r="K238" s="33"/>
      <c r="L238" s="29"/>
    </row>
    <row r="239" spans="1:12" x14ac:dyDescent="0.35">
      <c r="A239" t="s">
        <v>40</v>
      </c>
      <c r="B239" s="21">
        <v>45778</v>
      </c>
      <c r="C239">
        <v>21</v>
      </c>
      <c r="D239">
        <v>1</v>
      </c>
      <c r="E239">
        <v>8</v>
      </c>
      <c r="F239" s="17">
        <v>0.14601758089080075</v>
      </c>
      <c r="G239" s="17">
        <f t="shared" si="9"/>
        <v>0.13474</v>
      </c>
      <c r="H239" s="17">
        <f t="shared" si="10"/>
        <v>1.1277580890800748E-2</v>
      </c>
      <c r="I239">
        <v>429.83389355742298</v>
      </c>
      <c r="J239">
        <f t="shared" si="11"/>
        <v>44.499926108571387</v>
      </c>
      <c r="K239" s="33"/>
      <c r="L239" s="29"/>
    </row>
    <row r="240" spans="1:12" x14ac:dyDescent="0.35">
      <c r="A240" t="s">
        <v>40</v>
      </c>
      <c r="B240" s="21">
        <v>45809</v>
      </c>
      <c r="C240">
        <v>22</v>
      </c>
      <c r="D240">
        <v>1</v>
      </c>
      <c r="E240">
        <v>9</v>
      </c>
      <c r="F240" s="17">
        <v>0.15935279386074963</v>
      </c>
      <c r="G240" s="17">
        <f t="shared" si="9"/>
        <v>0.14002999999999999</v>
      </c>
      <c r="H240" s="17">
        <f t="shared" si="10"/>
        <v>1.9322793860749643E-2</v>
      </c>
      <c r="I240">
        <v>394.45564892623713</v>
      </c>
      <c r="J240">
        <f t="shared" si="11"/>
        <v>69.969824057142986</v>
      </c>
      <c r="K240" s="33"/>
      <c r="L240" s="29"/>
    </row>
    <row r="241" spans="1:12" x14ac:dyDescent="0.35">
      <c r="A241" t="s">
        <v>40</v>
      </c>
      <c r="B241" s="21">
        <v>45839</v>
      </c>
      <c r="C241">
        <v>23</v>
      </c>
      <c r="D241">
        <v>1</v>
      </c>
      <c r="E241">
        <v>10</v>
      </c>
      <c r="F241" s="17">
        <v>0.17182046893888719</v>
      </c>
      <c r="G241" s="17">
        <f t="shared" si="9"/>
        <v>0.14532</v>
      </c>
      <c r="H241" s="17">
        <f t="shared" si="10"/>
        <v>2.6500468938887189E-2</v>
      </c>
      <c r="I241">
        <v>423.64752567693745</v>
      </c>
      <c r="J241">
        <f t="shared" si="11"/>
        <v>103.06255731428571</v>
      </c>
      <c r="K241" s="33"/>
      <c r="L241" s="29"/>
    </row>
    <row r="242" spans="1:12" x14ac:dyDescent="0.35">
      <c r="A242" t="s">
        <v>40</v>
      </c>
      <c r="B242" s="21">
        <v>45870</v>
      </c>
      <c r="C242">
        <v>24</v>
      </c>
      <c r="D242">
        <v>1</v>
      </c>
      <c r="E242">
        <v>11</v>
      </c>
      <c r="F242" s="17">
        <v>0.2063832022073234</v>
      </c>
      <c r="G242" s="17">
        <f t="shared" si="9"/>
        <v>0.15061000000000002</v>
      </c>
      <c r="H242" s="17">
        <f t="shared" si="10"/>
        <v>5.5773202207323375E-2</v>
      </c>
      <c r="I242">
        <v>364.46031746031747</v>
      </c>
      <c r="J242">
        <f t="shared" si="11"/>
        <v>186.6029522571427</v>
      </c>
      <c r="K242" s="33"/>
      <c r="L242" s="29"/>
    </row>
    <row r="243" spans="1:12" x14ac:dyDescent="0.35">
      <c r="A243" t="s">
        <v>40</v>
      </c>
      <c r="B243" s="21">
        <v>45901</v>
      </c>
      <c r="C243">
        <v>25</v>
      </c>
      <c r="D243">
        <v>1</v>
      </c>
      <c r="E243">
        <v>12</v>
      </c>
      <c r="F243" s="17">
        <v>0.18046914420466922</v>
      </c>
      <c r="G243" s="17">
        <f t="shared" si="9"/>
        <v>0.15590000000000001</v>
      </c>
      <c r="H243" s="17">
        <f t="shared" si="10"/>
        <v>2.4569144204669213E-2</v>
      </c>
      <c r="I243">
        <v>418.85074696545286</v>
      </c>
      <c r="J243">
        <f t="shared" si="11"/>
        <v>94.469584414285606</v>
      </c>
      <c r="K243" s="33"/>
      <c r="L243" s="29"/>
    </row>
    <row r="244" spans="1:12" x14ac:dyDescent="0.35">
      <c r="A244" t="s">
        <v>40</v>
      </c>
      <c r="B244" s="21">
        <v>45931</v>
      </c>
      <c r="C244">
        <v>26</v>
      </c>
      <c r="D244">
        <v>1</v>
      </c>
      <c r="E244">
        <v>13</v>
      </c>
      <c r="F244" s="17">
        <v>0.16916795484328004</v>
      </c>
      <c r="G244" s="17">
        <f t="shared" si="9"/>
        <v>0.16119</v>
      </c>
      <c r="H244" s="17">
        <f t="shared" si="10"/>
        <v>7.9779548432800385E-3</v>
      </c>
      <c r="I244">
        <v>412.54808590102704</v>
      </c>
      <c r="J244">
        <f t="shared" si="11"/>
        <v>30.214042200000073</v>
      </c>
      <c r="K244" s="33"/>
      <c r="L244" s="29"/>
    </row>
    <row r="245" spans="1:12" x14ac:dyDescent="0.35">
      <c r="A245" t="s">
        <v>40</v>
      </c>
      <c r="B245" s="21">
        <v>45962</v>
      </c>
      <c r="C245">
        <v>27</v>
      </c>
      <c r="D245">
        <v>1</v>
      </c>
      <c r="E245">
        <v>14</v>
      </c>
      <c r="F245" s="17">
        <v>0.18251602695660415</v>
      </c>
      <c r="G245" s="17">
        <f t="shared" si="9"/>
        <v>0.16648000000000004</v>
      </c>
      <c r="H245" s="17">
        <f t="shared" si="10"/>
        <v>1.603602695660411E-2</v>
      </c>
      <c r="I245">
        <v>374.76979458450046</v>
      </c>
      <c r="J245">
        <f t="shared" si="11"/>
        <v>55.170134091428359</v>
      </c>
      <c r="K245" s="33"/>
      <c r="L245" s="29"/>
    </row>
    <row r="246" spans="1:12" x14ac:dyDescent="0.35">
      <c r="A246" t="s">
        <v>40</v>
      </c>
      <c r="B246" s="21">
        <v>45992</v>
      </c>
      <c r="C246">
        <v>28</v>
      </c>
      <c r="D246">
        <v>1</v>
      </c>
      <c r="E246">
        <v>15</v>
      </c>
      <c r="F246" s="17">
        <v>0.22850954412811009</v>
      </c>
      <c r="G246" s="17">
        <f t="shared" si="9"/>
        <v>0.17177000000000001</v>
      </c>
      <c r="H246" s="17">
        <f t="shared" si="10"/>
        <v>5.6739544128110081E-2</v>
      </c>
      <c r="I246">
        <v>415.08991596638657</v>
      </c>
      <c r="J246">
        <f t="shared" si="11"/>
        <v>216.20747570571413</v>
      </c>
      <c r="K246" s="33"/>
      <c r="L246" s="29"/>
    </row>
    <row r="247" spans="1:12" x14ac:dyDescent="0.35">
      <c r="A247" t="s">
        <v>40</v>
      </c>
      <c r="B247" s="21">
        <v>46023</v>
      </c>
      <c r="C247">
        <v>29</v>
      </c>
      <c r="D247">
        <v>1</v>
      </c>
      <c r="E247">
        <v>16</v>
      </c>
      <c r="F247" s="17">
        <v>0.19629172671655903</v>
      </c>
      <c r="G247" s="17">
        <f t="shared" si="9"/>
        <v>0.17706000000000002</v>
      </c>
      <c r="H247" s="17">
        <f t="shared" si="10"/>
        <v>1.9231726716559011E-2</v>
      </c>
      <c r="I247">
        <v>424.06251167133519</v>
      </c>
      <c r="J247">
        <f t="shared" si="11"/>
        <v>74.86707079714273</v>
      </c>
      <c r="K247" s="33"/>
      <c r="L247" s="29"/>
    </row>
    <row r="248" spans="1:12" x14ac:dyDescent="0.35">
      <c r="A248" t="s">
        <v>40</v>
      </c>
      <c r="B248" s="21">
        <v>46054</v>
      </c>
      <c r="C248">
        <v>30</v>
      </c>
      <c r="D248">
        <v>1</v>
      </c>
      <c r="E248">
        <v>17</v>
      </c>
      <c r="F248" s="17">
        <v>0.34527947139565479</v>
      </c>
      <c r="G248" s="17">
        <f t="shared" si="9"/>
        <v>0.18234999999999998</v>
      </c>
      <c r="H248" s="17">
        <f t="shared" si="10"/>
        <v>0.16292947139565481</v>
      </c>
      <c r="I248">
        <v>378.76461251167132</v>
      </c>
      <c r="J248">
        <f t="shared" si="11"/>
        <v>566.51540815714282</v>
      </c>
      <c r="K248" s="33"/>
      <c r="L248" s="29"/>
    </row>
    <row r="249" spans="1:12" x14ac:dyDescent="0.35">
      <c r="A249" t="s">
        <v>40</v>
      </c>
      <c r="B249" s="21">
        <v>46082</v>
      </c>
      <c r="C249">
        <v>31</v>
      </c>
      <c r="D249">
        <v>1</v>
      </c>
      <c r="E249">
        <v>18</v>
      </c>
      <c r="F249" s="17">
        <v>0.37374407214671884</v>
      </c>
      <c r="G249" s="17">
        <f t="shared" si="9"/>
        <v>0.18764000000000003</v>
      </c>
      <c r="H249" s="17">
        <f t="shared" si="10"/>
        <v>0.18610407214671881</v>
      </c>
      <c r="I249">
        <v>421.76736694677868</v>
      </c>
      <c r="J249">
        <f t="shared" si="11"/>
        <v>720.56229279428533</v>
      </c>
      <c r="K249" s="30">
        <f>SUM(J231:J249)</f>
        <v>1229.9260738585704</v>
      </c>
      <c r="L249" s="29"/>
    </row>
    <row r="250" spans="1:12" x14ac:dyDescent="0.35">
      <c r="A250" t="s">
        <v>41</v>
      </c>
      <c r="B250" s="21">
        <v>45170</v>
      </c>
      <c r="C250">
        <v>1</v>
      </c>
      <c r="D250">
        <v>0</v>
      </c>
      <c r="E250">
        <v>0</v>
      </c>
      <c r="F250" s="17">
        <v>0</v>
      </c>
      <c r="G250" s="17">
        <f t="shared" si="9"/>
        <v>2.894E-2</v>
      </c>
      <c r="H250" s="17">
        <f t="shared" si="10"/>
        <v>-2.894E-2</v>
      </c>
      <c r="I250">
        <v>673.44640522875807</v>
      </c>
      <c r="J250" s="29"/>
      <c r="K250" s="33"/>
      <c r="L250" s="29"/>
    </row>
    <row r="251" spans="1:12" x14ac:dyDescent="0.35">
      <c r="A251" t="s">
        <v>41</v>
      </c>
      <c r="B251" s="21">
        <v>45200</v>
      </c>
      <c r="C251">
        <v>2</v>
      </c>
      <c r="D251">
        <v>0</v>
      </c>
      <c r="E251">
        <v>0</v>
      </c>
      <c r="F251" s="17">
        <v>0</v>
      </c>
      <c r="G251" s="17">
        <f t="shared" si="9"/>
        <v>3.4230000000000003E-2</v>
      </c>
      <c r="H251" s="17">
        <f t="shared" si="10"/>
        <v>-3.4230000000000003E-2</v>
      </c>
      <c r="I251">
        <v>675.17810457516339</v>
      </c>
      <c r="J251" s="29"/>
      <c r="K251" s="33"/>
      <c r="L251" s="29"/>
    </row>
    <row r="252" spans="1:12" x14ac:dyDescent="0.35">
      <c r="A252" t="s">
        <v>41</v>
      </c>
      <c r="B252" s="21">
        <v>45231</v>
      </c>
      <c r="C252">
        <v>3</v>
      </c>
      <c r="D252">
        <v>0</v>
      </c>
      <c r="E252">
        <v>0</v>
      </c>
      <c r="F252" s="17">
        <v>0</v>
      </c>
      <c r="G252" s="17">
        <f t="shared" si="9"/>
        <v>3.9520000000000007E-2</v>
      </c>
      <c r="H252" s="17">
        <f t="shared" si="10"/>
        <v>-3.9520000000000007E-2</v>
      </c>
      <c r="I252">
        <v>671.9764705882352</v>
      </c>
      <c r="J252" s="29"/>
      <c r="K252" s="33"/>
      <c r="L252" s="29"/>
    </row>
    <row r="253" spans="1:12" x14ac:dyDescent="0.35">
      <c r="A253" t="s">
        <v>41</v>
      </c>
      <c r="B253" s="21">
        <v>45261</v>
      </c>
      <c r="C253">
        <v>4</v>
      </c>
      <c r="D253">
        <v>0</v>
      </c>
      <c r="E253">
        <v>0</v>
      </c>
      <c r="F253" s="17">
        <v>2.5587891327273128E-3</v>
      </c>
      <c r="G253" s="17">
        <f t="shared" si="9"/>
        <v>4.4809999999999996E-2</v>
      </c>
      <c r="H253" s="17">
        <f t="shared" si="10"/>
        <v>-4.2251210867272682E-2</v>
      </c>
      <c r="I253">
        <v>735.2771708683473</v>
      </c>
      <c r="J253" s="29"/>
      <c r="K253" s="33"/>
      <c r="L253" s="29"/>
    </row>
    <row r="254" spans="1:12" x14ac:dyDescent="0.35">
      <c r="A254" t="s">
        <v>41</v>
      </c>
      <c r="B254" s="21">
        <v>45292</v>
      </c>
      <c r="C254">
        <v>5</v>
      </c>
      <c r="D254">
        <v>0</v>
      </c>
      <c r="E254">
        <v>0</v>
      </c>
      <c r="F254" s="17">
        <v>0</v>
      </c>
      <c r="G254" s="17">
        <f t="shared" si="9"/>
        <v>5.0099999999999999E-2</v>
      </c>
      <c r="H254" s="17">
        <f t="shared" si="10"/>
        <v>-5.0099999999999999E-2</v>
      </c>
      <c r="I254">
        <v>669.2679738562091</v>
      </c>
      <c r="J254" s="29"/>
      <c r="K254" s="33"/>
      <c r="L254" s="29"/>
    </row>
    <row r="255" spans="1:12" x14ac:dyDescent="0.35">
      <c r="A255" t="s">
        <v>41</v>
      </c>
      <c r="B255" s="21">
        <v>45323</v>
      </c>
      <c r="C255">
        <v>6</v>
      </c>
      <c r="D255">
        <v>0</v>
      </c>
      <c r="E255">
        <v>0</v>
      </c>
      <c r="F255" s="17">
        <v>2.866246151431186E-3</v>
      </c>
      <c r="G255" s="17">
        <f t="shared" si="9"/>
        <v>5.5390000000000009E-2</v>
      </c>
      <c r="H255" s="17">
        <f t="shared" si="10"/>
        <v>-5.2523753848568826E-2</v>
      </c>
      <c r="I255">
        <v>657.87124183006529</v>
      </c>
      <c r="J255" s="29"/>
      <c r="K255" s="33"/>
      <c r="L255" s="29"/>
    </row>
    <row r="256" spans="1:12" x14ac:dyDescent="0.35">
      <c r="A256" t="s">
        <v>41</v>
      </c>
      <c r="B256" s="21">
        <v>45352</v>
      </c>
      <c r="C256">
        <v>7</v>
      </c>
      <c r="D256">
        <v>0</v>
      </c>
      <c r="E256">
        <v>0</v>
      </c>
      <c r="F256" s="17">
        <v>2.9201869614593231E-3</v>
      </c>
      <c r="G256" s="17">
        <f t="shared" si="9"/>
        <v>6.0680000000000005E-2</v>
      </c>
      <c r="H256" s="17">
        <f t="shared" si="10"/>
        <v>-5.7759813038540685E-2</v>
      </c>
      <c r="I256">
        <v>644.91988795518205</v>
      </c>
      <c r="J256" s="29"/>
      <c r="K256" s="33"/>
      <c r="L256" s="29"/>
    </row>
    <row r="257" spans="1:12" x14ac:dyDescent="0.35">
      <c r="A257" t="s">
        <v>41</v>
      </c>
      <c r="B257" s="21">
        <v>45383</v>
      </c>
      <c r="C257">
        <v>8</v>
      </c>
      <c r="D257">
        <v>0</v>
      </c>
      <c r="E257">
        <v>0</v>
      </c>
      <c r="F257" s="17">
        <v>2.6293920386720629E-3</v>
      </c>
      <c r="G257" s="17">
        <f t="shared" si="9"/>
        <v>6.5970000000000001E-2</v>
      </c>
      <c r="H257" s="17">
        <f t="shared" si="10"/>
        <v>-6.3340607961327941E-2</v>
      </c>
      <c r="I257">
        <v>760.98720821661993</v>
      </c>
      <c r="J257" s="29"/>
      <c r="K257" s="33"/>
      <c r="L257" s="29"/>
    </row>
    <row r="258" spans="1:12" x14ac:dyDescent="0.35">
      <c r="A258" t="s">
        <v>41</v>
      </c>
      <c r="B258" s="21">
        <v>45413</v>
      </c>
      <c r="C258">
        <v>9</v>
      </c>
      <c r="D258">
        <v>0</v>
      </c>
      <c r="E258">
        <v>0</v>
      </c>
      <c r="F258" s="17">
        <v>1.3016945232129245E-3</v>
      </c>
      <c r="G258" s="17">
        <f t="shared" si="9"/>
        <v>7.1260000000000004E-2</v>
      </c>
      <c r="H258" s="17">
        <f t="shared" si="10"/>
        <v>-6.995830547678708E-2</v>
      </c>
      <c r="I258">
        <v>768.58804855275446</v>
      </c>
      <c r="J258" s="29"/>
      <c r="K258" s="33"/>
      <c r="L258" s="29"/>
    </row>
    <row r="259" spans="1:12" x14ac:dyDescent="0.35">
      <c r="A259" t="s">
        <v>41</v>
      </c>
      <c r="B259" s="21">
        <v>45444</v>
      </c>
      <c r="C259">
        <v>10</v>
      </c>
      <c r="D259">
        <v>0</v>
      </c>
      <c r="E259">
        <v>0</v>
      </c>
      <c r="F259" s="17">
        <v>1.3084848618437205E-3</v>
      </c>
      <c r="G259" s="17">
        <f t="shared" ref="G259:G280" si="12">((C259*0.529)+2.365)/100</f>
        <v>7.6550000000000007E-2</v>
      </c>
      <c r="H259" s="17">
        <f t="shared" ref="H259:H280" si="13">F259-G259</f>
        <v>-7.5241515138156287E-2</v>
      </c>
      <c r="I259">
        <v>764.59948646125122</v>
      </c>
      <c r="J259" s="29"/>
      <c r="K259" s="33"/>
      <c r="L259" s="29"/>
    </row>
    <row r="260" spans="1:12" x14ac:dyDescent="0.35">
      <c r="A260" t="s">
        <v>41</v>
      </c>
      <c r="B260" s="21">
        <v>45474</v>
      </c>
      <c r="C260">
        <v>11</v>
      </c>
      <c r="D260">
        <v>0</v>
      </c>
      <c r="E260">
        <v>0</v>
      </c>
      <c r="F260" s="17">
        <v>5.2268882301416209E-3</v>
      </c>
      <c r="G260" s="17">
        <f t="shared" si="12"/>
        <v>8.184000000000001E-2</v>
      </c>
      <c r="H260" s="17">
        <f t="shared" si="13"/>
        <v>-7.6613111769858383E-2</v>
      </c>
      <c r="I260">
        <v>765.63095238095229</v>
      </c>
      <c r="J260" s="29"/>
      <c r="K260" s="33"/>
      <c r="L260" s="29"/>
    </row>
    <row r="261" spans="1:12" x14ac:dyDescent="0.35">
      <c r="A261" t="s">
        <v>41</v>
      </c>
      <c r="B261" s="21">
        <v>45505</v>
      </c>
      <c r="C261">
        <v>12</v>
      </c>
      <c r="D261">
        <v>0</v>
      </c>
      <c r="E261">
        <v>0</v>
      </c>
      <c r="F261" s="17">
        <v>6.8412296489379753E-3</v>
      </c>
      <c r="G261" s="17">
        <f t="shared" si="12"/>
        <v>8.7130000000000013E-2</v>
      </c>
      <c r="H261" s="17">
        <f t="shared" si="13"/>
        <v>-8.0288770351062036E-2</v>
      </c>
      <c r="I261">
        <v>731.20396825396824</v>
      </c>
      <c r="J261" s="29"/>
      <c r="K261" s="33"/>
      <c r="L261" s="29"/>
    </row>
    <row r="262" spans="1:12" x14ac:dyDescent="0.35">
      <c r="A262" t="s">
        <v>41</v>
      </c>
      <c r="B262" s="21">
        <v>45536</v>
      </c>
      <c r="C262">
        <v>13</v>
      </c>
      <c r="D262">
        <v>1</v>
      </c>
      <c r="E262">
        <v>0</v>
      </c>
      <c r="F262" s="17">
        <v>4.0735706243664157E-3</v>
      </c>
      <c r="G262" s="17">
        <f t="shared" si="12"/>
        <v>9.2420000000000002E-2</v>
      </c>
      <c r="H262" s="17">
        <f t="shared" si="13"/>
        <v>-8.8346429375633584E-2</v>
      </c>
      <c r="I262">
        <v>736.79845938375342</v>
      </c>
      <c r="J262" s="29"/>
      <c r="K262" s="33"/>
      <c r="L262" s="29"/>
    </row>
    <row r="263" spans="1:12" x14ac:dyDescent="0.35">
      <c r="A263" t="s">
        <v>41</v>
      </c>
      <c r="B263" s="21">
        <v>45566</v>
      </c>
      <c r="C263">
        <v>14</v>
      </c>
      <c r="D263">
        <v>1</v>
      </c>
      <c r="E263">
        <v>1</v>
      </c>
      <c r="F263" s="17">
        <v>4.9697049176830304E-3</v>
      </c>
      <c r="G263" s="17">
        <f t="shared" si="12"/>
        <v>9.7710000000000005E-2</v>
      </c>
      <c r="H263" s="17">
        <f t="shared" si="13"/>
        <v>-9.2740295082316973E-2</v>
      </c>
      <c r="I263">
        <v>805.25252100840328</v>
      </c>
      <c r="J263">
        <f t="shared" ref="J263:J280" si="14">(F263-G263)*I263*9.18</f>
        <v>-685.55649188142843</v>
      </c>
      <c r="K263" s="33"/>
      <c r="L263" s="29"/>
    </row>
    <row r="264" spans="1:12" x14ac:dyDescent="0.35">
      <c r="A264" t="s">
        <v>41</v>
      </c>
      <c r="B264" s="21">
        <v>45597</v>
      </c>
      <c r="C264">
        <v>15</v>
      </c>
      <c r="D264">
        <v>1</v>
      </c>
      <c r="E264">
        <v>2</v>
      </c>
      <c r="F264" s="17">
        <v>9.9713276142764512E-3</v>
      </c>
      <c r="G264" s="17">
        <f t="shared" si="12"/>
        <v>0.10300000000000001</v>
      </c>
      <c r="H264" s="17">
        <f t="shared" si="13"/>
        <v>-9.3028672385723557E-2</v>
      </c>
      <c r="I264">
        <v>702.38739495798325</v>
      </c>
      <c r="J264">
        <f t="shared" si="14"/>
        <v>-599.84109171428588</v>
      </c>
      <c r="K264" s="33"/>
      <c r="L264" s="29"/>
    </row>
    <row r="265" spans="1:12" x14ac:dyDescent="0.35">
      <c r="A265" t="s">
        <v>41</v>
      </c>
      <c r="B265" s="21">
        <v>45627</v>
      </c>
      <c r="C265">
        <v>16</v>
      </c>
      <c r="D265">
        <v>1</v>
      </c>
      <c r="E265">
        <v>3</v>
      </c>
      <c r="F265" s="17">
        <v>1.0639424513569383E-2</v>
      </c>
      <c r="G265" s="17">
        <f t="shared" si="12"/>
        <v>0.10829000000000001</v>
      </c>
      <c r="H265" s="17">
        <f t="shared" si="13"/>
        <v>-9.7650575486430635E-2</v>
      </c>
      <c r="I265">
        <v>790.8415499533146</v>
      </c>
      <c r="J265">
        <f t="shared" si="14"/>
        <v>-708.93589608857144</v>
      </c>
      <c r="K265" s="33"/>
      <c r="L265" s="29"/>
    </row>
    <row r="266" spans="1:12" x14ac:dyDescent="0.35">
      <c r="A266" t="s">
        <v>41</v>
      </c>
      <c r="B266" s="21">
        <v>45658</v>
      </c>
      <c r="C266">
        <v>17</v>
      </c>
      <c r="D266">
        <v>1</v>
      </c>
      <c r="E266">
        <v>4</v>
      </c>
      <c r="F266" s="17">
        <v>2.0111756002282297E-2</v>
      </c>
      <c r="G266" s="17">
        <f t="shared" si="12"/>
        <v>0.11358</v>
      </c>
      <c r="H266" s="17">
        <f t="shared" si="13"/>
        <v>-9.3468243997717707E-2</v>
      </c>
      <c r="I266">
        <v>716.83944911297851</v>
      </c>
      <c r="J266">
        <f t="shared" si="14"/>
        <v>-615.07583124857149</v>
      </c>
      <c r="K266" s="33"/>
      <c r="L266" s="29"/>
    </row>
    <row r="267" spans="1:12" x14ac:dyDescent="0.35">
      <c r="A267" t="s">
        <v>41</v>
      </c>
      <c r="B267" s="21">
        <v>45689</v>
      </c>
      <c r="C267">
        <v>18</v>
      </c>
      <c r="D267">
        <v>1</v>
      </c>
      <c r="E267">
        <v>5</v>
      </c>
      <c r="F267" s="17">
        <v>7.8268149978524076E-2</v>
      </c>
      <c r="G267" s="17">
        <f t="shared" si="12"/>
        <v>0.11887</v>
      </c>
      <c r="H267" s="17">
        <f t="shared" si="13"/>
        <v>-4.0601850021475927E-2</v>
      </c>
      <c r="I267">
        <v>739.21694677871153</v>
      </c>
      <c r="J267">
        <f t="shared" si="14"/>
        <v>-275.52462406714301</v>
      </c>
      <c r="K267" s="33"/>
      <c r="L267" s="29"/>
    </row>
    <row r="268" spans="1:12" x14ac:dyDescent="0.35">
      <c r="A268" t="s">
        <v>41</v>
      </c>
      <c r="B268" s="21">
        <v>45717</v>
      </c>
      <c r="C268">
        <v>19</v>
      </c>
      <c r="D268">
        <v>1</v>
      </c>
      <c r="E268">
        <v>6</v>
      </c>
      <c r="F268" s="17">
        <v>0.11117971376195226</v>
      </c>
      <c r="G268" s="17">
        <f t="shared" si="12"/>
        <v>0.12416000000000001</v>
      </c>
      <c r="H268" s="17">
        <f t="shared" si="13"/>
        <v>-1.2980286238047742E-2</v>
      </c>
      <c r="I268">
        <v>752.65294117647068</v>
      </c>
      <c r="J268">
        <f t="shared" si="14"/>
        <v>-89.685392640000131</v>
      </c>
      <c r="K268" s="33"/>
      <c r="L268" s="29"/>
    </row>
    <row r="269" spans="1:12" x14ac:dyDescent="0.35">
      <c r="A269" t="s">
        <v>41</v>
      </c>
      <c r="B269" s="21">
        <v>45748</v>
      </c>
      <c r="C269">
        <v>20</v>
      </c>
      <c r="D269">
        <v>1</v>
      </c>
      <c r="E269">
        <v>7</v>
      </c>
      <c r="F269" s="17">
        <v>0.14236280204553761</v>
      </c>
      <c r="G269" s="17">
        <f t="shared" si="12"/>
        <v>0.12945000000000001</v>
      </c>
      <c r="H269" s="17">
        <f t="shared" si="13"/>
        <v>1.2912802045537602E-2</v>
      </c>
      <c r="I269">
        <v>713.04584500466842</v>
      </c>
      <c r="J269">
        <f t="shared" si="14"/>
        <v>84.524114185714225</v>
      </c>
      <c r="K269" s="33"/>
      <c r="L269" s="29"/>
    </row>
    <row r="270" spans="1:12" x14ac:dyDescent="0.35">
      <c r="A270" t="s">
        <v>41</v>
      </c>
      <c r="B270" s="21">
        <v>45778</v>
      </c>
      <c r="C270">
        <v>21</v>
      </c>
      <c r="D270">
        <v>1</v>
      </c>
      <c r="E270">
        <v>8</v>
      </c>
      <c r="F270" s="17">
        <v>0.15776974412808936</v>
      </c>
      <c r="G270" s="17">
        <f t="shared" si="12"/>
        <v>0.13474</v>
      </c>
      <c r="H270" s="17">
        <f t="shared" si="13"/>
        <v>2.3029744128089363E-2</v>
      </c>
      <c r="I270">
        <v>833.44579831932776</v>
      </c>
      <c r="J270">
        <f t="shared" si="14"/>
        <v>176.20131914571417</v>
      </c>
      <c r="K270" s="33"/>
      <c r="L270" s="29"/>
    </row>
    <row r="271" spans="1:12" x14ac:dyDescent="0.35">
      <c r="A271" t="s">
        <v>41</v>
      </c>
      <c r="B271" s="21">
        <v>45809</v>
      </c>
      <c r="C271">
        <v>22</v>
      </c>
      <c r="D271">
        <v>1</v>
      </c>
      <c r="E271">
        <v>9</v>
      </c>
      <c r="F271" s="17">
        <v>0.16418133634215729</v>
      </c>
      <c r="G271" s="17">
        <f t="shared" si="12"/>
        <v>0.14002999999999999</v>
      </c>
      <c r="H271" s="17">
        <f t="shared" si="13"/>
        <v>2.4151336342157298E-2</v>
      </c>
      <c r="I271">
        <v>769.26965452847799</v>
      </c>
      <c r="J271">
        <f t="shared" si="14"/>
        <v>170.55421170857161</v>
      </c>
      <c r="K271" s="33"/>
      <c r="L271" s="29"/>
    </row>
    <row r="272" spans="1:12" x14ac:dyDescent="0.35">
      <c r="A272" t="s">
        <v>41</v>
      </c>
      <c r="B272" s="21">
        <v>45839</v>
      </c>
      <c r="C272">
        <v>23</v>
      </c>
      <c r="D272">
        <v>1</v>
      </c>
      <c r="E272">
        <v>10</v>
      </c>
      <c r="F272" s="17">
        <v>0.19519666659087476</v>
      </c>
      <c r="G272" s="17">
        <f t="shared" si="12"/>
        <v>0.14532</v>
      </c>
      <c r="H272" s="17">
        <f t="shared" si="13"/>
        <v>4.9876666590874752E-2</v>
      </c>
      <c r="I272">
        <v>815.12992530345468</v>
      </c>
      <c r="J272">
        <f t="shared" si="14"/>
        <v>373.22174504571433</v>
      </c>
      <c r="K272" s="33"/>
      <c r="L272" s="29"/>
    </row>
    <row r="273" spans="1:12" x14ac:dyDescent="0.35">
      <c r="A273" t="s">
        <v>41</v>
      </c>
      <c r="B273" s="21">
        <v>45870</v>
      </c>
      <c r="C273">
        <v>24</v>
      </c>
      <c r="D273">
        <v>1</v>
      </c>
      <c r="E273">
        <v>11</v>
      </c>
      <c r="F273" s="17">
        <v>0.20488691294393371</v>
      </c>
      <c r="G273" s="17">
        <f t="shared" si="12"/>
        <v>0.15061000000000002</v>
      </c>
      <c r="H273" s="17">
        <f t="shared" si="13"/>
        <v>5.4276912943933692E-2</v>
      </c>
      <c r="I273">
        <v>711.29397759103642</v>
      </c>
      <c r="J273">
        <f t="shared" si="14"/>
        <v>354.41080312714257</v>
      </c>
      <c r="K273" s="33"/>
      <c r="L273" s="29"/>
    </row>
    <row r="274" spans="1:12" x14ac:dyDescent="0.35">
      <c r="A274" t="s">
        <v>41</v>
      </c>
      <c r="B274" s="21">
        <v>45901</v>
      </c>
      <c r="C274">
        <v>25</v>
      </c>
      <c r="D274">
        <v>1</v>
      </c>
      <c r="E274">
        <v>12</v>
      </c>
      <c r="F274" s="17">
        <v>0.23985424075700998</v>
      </c>
      <c r="G274" s="17">
        <f t="shared" si="12"/>
        <v>0.15590000000000001</v>
      </c>
      <c r="H274" s="17">
        <f t="shared" si="13"/>
        <v>8.3954240757009968E-2</v>
      </c>
      <c r="I274">
        <v>780.35644257703075</v>
      </c>
      <c r="J274">
        <f t="shared" si="14"/>
        <v>601.42065578571396</v>
      </c>
      <c r="K274" s="33"/>
      <c r="L274" s="29"/>
    </row>
    <row r="275" spans="1:12" x14ac:dyDescent="0.35">
      <c r="A275" t="s">
        <v>41</v>
      </c>
      <c r="B275" s="21">
        <v>45931</v>
      </c>
      <c r="C275">
        <v>26</v>
      </c>
      <c r="D275">
        <v>1</v>
      </c>
      <c r="E275">
        <v>13</v>
      </c>
      <c r="F275" s="17">
        <v>0.22612663670352873</v>
      </c>
      <c r="G275" s="17">
        <f t="shared" si="12"/>
        <v>0.16119</v>
      </c>
      <c r="H275" s="17">
        <f t="shared" si="13"/>
        <v>6.4936636703528727E-2</v>
      </c>
      <c r="I275">
        <v>780.9159663865546</v>
      </c>
      <c r="J275">
        <f t="shared" si="14"/>
        <v>465.51831779999992</v>
      </c>
      <c r="K275" s="33"/>
      <c r="L275" s="29"/>
    </row>
    <row r="276" spans="1:12" x14ac:dyDescent="0.35">
      <c r="A276" t="s">
        <v>41</v>
      </c>
      <c r="B276" s="21">
        <v>45962</v>
      </c>
      <c r="C276">
        <v>27</v>
      </c>
      <c r="D276">
        <v>1</v>
      </c>
      <c r="E276">
        <v>14</v>
      </c>
      <c r="F276" s="17">
        <v>0.25857190006907199</v>
      </c>
      <c r="G276" s="17">
        <f t="shared" si="12"/>
        <v>0.16648000000000004</v>
      </c>
      <c r="H276" s="17">
        <f t="shared" si="13"/>
        <v>9.2091900069071947E-2</v>
      </c>
      <c r="I276">
        <v>740.9151260504201</v>
      </c>
      <c r="J276">
        <f t="shared" si="14"/>
        <v>626.37234644571402</v>
      </c>
      <c r="K276" s="33"/>
      <c r="L276" s="29"/>
    </row>
    <row r="277" spans="1:12" x14ac:dyDescent="0.35">
      <c r="A277" t="s">
        <v>41</v>
      </c>
      <c r="B277" s="21">
        <v>45992</v>
      </c>
      <c r="C277">
        <v>28</v>
      </c>
      <c r="D277">
        <v>1</v>
      </c>
      <c r="E277">
        <v>15</v>
      </c>
      <c r="F277" s="17">
        <v>0.27123463848047419</v>
      </c>
      <c r="G277" s="17">
        <f t="shared" si="12"/>
        <v>0.17177000000000001</v>
      </c>
      <c r="H277" s="17">
        <f t="shared" si="13"/>
        <v>9.9464638480474182E-2</v>
      </c>
      <c r="I277">
        <v>864.96097105508863</v>
      </c>
      <c r="J277">
        <f t="shared" si="14"/>
        <v>789.78321802285711</v>
      </c>
      <c r="K277" s="33"/>
      <c r="L277" s="29"/>
    </row>
    <row r="278" spans="1:12" x14ac:dyDescent="0.35">
      <c r="A278" t="s">
        <v>41</v>
      </c>
      <c r="B278" s="21">
        <v>46023</v>
      </c>
      <c r="C278">
        <v>29</v>
      </c>
      <c r="D278">
        <v>1</v>
      </c>
      <c r="E278">
        <v>16</v>
      </c>
      <c r="F278" s="17">
        <v>0.2832365097639622</v>
      </c>
      <c r="G278" s="17">
        <f t="shared" si="12"/>
        <v>0.17706000000000002</v>
      </c>
      <c r="H278" s="17">
        <f t="shared" si="13"/>
        <v>0.10617650976396217</v>
      </c>
      <c r="I278">
        <v>772.603781512605</v>
      </c>
      <c r="J278">
        <f t="shared" si="14"/>
        <v>753.0571836942853</v>
      </c>
      <c r="K278" s="33"/>
      <c r="L278" s="29"/>
    </row>
    <row r="279" spans="1:12" x14ac:dyDescent="0.35">
      <c r="A279" t="s">
        <v>41</v>
      </c>
      <c r="B279" s="21">
        <v>46054</v>
      </c>
      <c r="C279">
        <v>30</v>
      </c>
      <c r="D279">
        <v>1</v>
      </c>
      <c r="E279">
        <v>17</v>
      </c>
      <c r="F279" s="17">
        <v>0.31461315943882351</v>
      </c>
      <c r="G279" s="17">
        <f t="shared" si="12"/>
        <v>0.18234999999999998</v>
      </c>
      <c r="H279" s="17">
        <f t="shared" si="13"/>
        <v>0.13226315943882352</v>
      </c>
      <c r="I279">
        <v>734.94729225023343</v>
      </c>
      <c r="J279">
        <f t="shared" si="14"/>
        <v>892.35521920714268</v>
      </c>
      <c r="K279" s="33"/>
      <c r="L279" s="29"/>
    </row>
    <row r="280" spans="1:12" x14ac:dyDescent="0.35">
      <c r="A280" t="s">
        <v>41</v>
      </c>
      <c r="B280" s="21">
        <v>46082</v>
      </c>
      <c r="C280">
        <v>31</v>
      </c>
      <c r="D280">
        <v>1</v>
      </c>
      <c r="E280">
        <v>18</v>
      </c>
      <c r="F280" s="17">
        <v>0.3053247103620737</v>
      </c>
      <c r="G280" s="17">
        <f t="shared" si="12"/>
        <v>0.18764000000000003</v>
      </c>
      <c r="H280" s="17">
        <f t="shared" si="13"/>
        <v>0.11768471036207367</v>
      </c>
      <c r="I280">
        <v>838.57394957983183</v>
      </c>
      <c r="J280">
        <f t="shared" si="14"/>
        <v>905.94971118857097</v>
      </c>
      <c r="K280" s="30">
        <f>SUM(J262:J280)</f>
        <v>3218.7495177171404</v>
      </c>
      <c r="L280" s="29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32897E-09E5-4E2B-BC09-F4A463E2F862}">
  <dimension ref="A1:J280"/>
  <sheetViews>
    <sheetView workbookViewId="0">
      <selection activeCell="A32" sqref="A32"/>
    </sheetView>
  </sheetViews>
  <sheetFormatPr defaultRowHeight="14.5" x14ac:dyDescent="0.35"/>
  <cols>
    <col min="1" max="1" width="12.54296875" bestFit="1" customWidth="1"/>
    <col min="2" max="2" width="10.1796875" bestFit="1" customWidth="1"/>
  </cols>
  <sheetData>
    <row r="1" spans="1:10" x14ac:dyDescent="0.3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24" t="s">
        <v>42</v>
      </c>
      <c r="G1" s="23" t="s">
        <v>43</v>
      </c>
      <c r="H1" s="1"/>
      <c r="I1" s="1" t="s">
        <v>51</v>
      </c>
      <c r="J1" s="1"/>
    </row>
    <row r="2" spans="1:10" x14ac:dyDescent="0.35">
      <c r="A2" t="s">
        <v>33</v>
      </c>
      <c r="B2" s="21">
        <v>45170</v>
      </c>
      <c r="C2">
        <v>1</v>
      </c>
      <c r="D2">
        <v>0</v>
      </c>
      <c r="E2">
        <v>0</v>
      </c>
      <c r="F2" s="17">
        <v>7.4638326172603029E-3</v>
      </c>
      <c r="G2" s="17">
        <v>3.6499999999999998E-4</v>
      </c>
      <c r="H2" s="17"/>
      <c r="I2" s="17" t="s">
        <v>54</v>
      </c>
    </row>
    <row r="3" spans="1:10" x14ac:dyDescent="0.35">
      <c r="A3" t="s">
        <v>33</v>
      </c>
      <c r="B3" s="21">
        <v>45200</v>
      </c>
      <c r="C3">
        <v>2</v>
      </c>
      <c r="D3">
        <v>0</v>
      </c>
      <c r="E3">
        <v>0</v>
      </c>
      <c r="F3" s="17">
        <v>1.277885613452022E-2</v>
      </c>
      <c r="G3" s="17">
        <v>6.0899999999999995E-4</v>
      </c>
      <c r="H3" s="17"/>
      <c r="I3" s="17"/>
    </row>
    <row r="4" spans="1:10" x14ac:dyDescent="0.35">
      <c r="A4" t="s">
        <v>33</v>
      </c>
      <c r="B4" s="21">
        <v>45231</v>
      </c>
      <c r="C4">
        <v>3</v>
      </c>
      <c r="D4">
        <v>0</v>
      </c>
      <c r="E4">
        <v>0</v>
      </c>
      <c r="F4" s="17">
        <v>6.5216118423061954E-3</v>
      </c>
      <c r="G4" s="17">
        <v>8.5400000000000005E-4</v>
      </c>
      <c r="H4" s="17"/>
      <c r="I4" s="17"/>
    </row>
    <row r="5" spans="1:10" x14ac:dyDescent="0.35">
      <c r="A5" t="s">
        <v>33</v>
      </c>
      <c r="B5" s="21">
        <v>45261</v>
      </c>
      <c r="C5">
        <v>4</v>
      </c>
      <c r="D5">
        <v>0</v>
      </c>
      <c r="E5">
        <v>0</v>
      </c>
      <c r="F5" s="17">
        <v>6.4493405400364882E-3</v>
      </c>
      <c r="G5" s="17">
        <v>1.0989999999999999E-3</v>
      </c>
      <c r="H5" s="17"/>
      <c r="I5" s="17"/>
    </row>
    <row r="6" spans="1:10" x14ac:dyDescent="0.35">
      <c r="A6" t="s">
        <v>33</v>
      </c>
      <c r="B6" s="21">
        <v>45292</v>
      </c>
      <c r="C6">
        <v>5</v>
      </c>
      <c r="D6">
        <v>0</v>
      </c>
      <c r="E6">
        <v>0</v>
      </c>
      <c r="F6" s="17">
        <v>9.7217460260716621E-3</v>
      </c>
      <c r="G6" s="17">
        <v>1.3439999999999999E-3</v>
      </c>
      <c r="H6" s="17"/>
      <c r="I6" s="17"/>
    </row>
    <row r="7" spans="1:10" x14ac:dyDescent="0.35">
      <c r="A7" t="s">
        <v>33</v>
      </c>
      <c r="B7" s="21">
        <v>45323</v>
      </c>
      <c r="C7">
        <v>6</v>
      </c>
      <c r="D7">
        <v>0</v>
      </c>
      <c r="E7">
        <v>0</v>
      </c>
      <c r="F7" s="17">
        <v>7.2338349803829968E-3</v>
      </c>
      <c r="G7" s="17">
        <v>1.5889999999999999E-3</v>
      </c>
      <c r="H7" s="17"/>
      <c r="I7" s="17"/>
    </row>
    <row r="8" spans="1:10" x14ac:dyDescent="0.35">
      <c r="A8" t="s">
        <v>33</v>
      </c>
      <c r="B8" s="21">
        <v>45352</v>
      </c>
      <c r="C8">
        <v>7</v>
      </c>
      <c r="D8">
        <v>0</v>
      </c>
      <c r="E8">
        <v>0</v>
      </c>
      <c r="F8" s="17">
        <v>6.0921187005346638E-3</v>
      </c>
      <c r="G8" s="17">
        <v>1.833E-3</v>
      </c>
      <c r="H8" s="17"/>
      <c r="I8" s="17"/>
    </row>
    <row r="9" spans="1:10" x14ac:dyDescent="0.35">
      <c r="A9" t="s">
        <v>33</v>
      </c>
      <c r="B9" s="21">
        <v>45383</v>
      </c>
      <c r="C9">
        <v>8</v>
      </c>
      <c r="D9">
        <v>0</v>
      </c>
      <c r="E9">
        <v>0</v>
      </c>
      <c r="F9" s="17">
        <v>8.8109593987935608E-3</v>
      </c>
      <c r="G9" s="17">
        <v>2.078E-3</v>
      </c>
      <c r="H9" s="17"/>
      <c r="I9" s="17"/>
    </row>
    <row r="10" spans="1:10" x14ac:dyDescent="0.35">
      <c r="A10" t="s">
        <v>33</v>
      </c>
      <c r="B10" s="21">
        <v>45413</v>
      </c>
      <c r="C10">
        <v>9</v>
      </c>
      <c r="D10">
        <v>0</v>
      </c>
      <c r="E10">
        <v>0</v>
      </c>
      <c r="F10" s="17">
        <v>5.0356172038965369E-3</v>
      </c>
      <c r="G10" s="17">
        <v>2.323E-3</v>
      </c>
      <c r="H10" s="17"/>
      <c r="I10" s="17"/>
    </row>
    <row r="11" spans="1:10" x14ac:dyDescent="0.35">
      <c r="A11" t="s">
        <v>33</v>
      </c>
      <c r="B11" s="21">
        <v>45444</v>
      </c>
      <c r="C11">
        <v>10</v>
      </c>
      <c r="D11">
        <v>0</v>
      </c>
      <c r="E11">
        <v>0</v>
      </c>
      <c r="F11" s="17">
        <v>8.4565519666971352E-3</v>
      </c>
      <c r="G11" s="17">
        <v>2.568E-3</v>
      </c>
      <c r="H11" s="17"/>
      <c r="I11" s="17"/>
    </row>
    <row r="12" spans="1:10" x14ac:dyDescent="0.35">
      <c r="A12" t="s">
        <v>33</v>
      </c>
      <c r="B12" s="21">
        <v>45474</v>
      </c>
      <c r="C12">
        <v>11</v>
      </c>
      <c r="D12">
        <v>0</v>
      </c>
      <c r="E12">
        <v>0</v>
      </c>
      <c r="F12" s="17">
        <v>1.8853728648769785E-2</v>
      </c>
      <c r="G12" s="17">
        <v>2.813E-3</v>
      </c>
      <c r="H12" s="17"/>
      <c r="I12" s="17"/>
    </row>
    <row r="13" spans="1:10" x14ac:dyDescent="0.35">
      <c r="A13" t="s">
        <v>33</v>
      </c>
      <c r="B13" s="21">
        <v>45505</v>
      </c>
      <c r="C13">
        <v>12</v>
      </c>
      <c r="D13">
        <v>0</v>
      </c>
      <c r="E13">
        <v>0</v>
      </c>
      <c r="F13" s="17">
        <v>3.6348734293869076E-2</v>
      </c>
      <c r="G13" s="17">
        <v>3.0569999999999998E-3</v>
      </c>
      <c r="H13" s="17"/>
      <c r="I13" s="17"/>
    </row>
    <row r="14" spans="1:10" x14ac:dyDescent="0.35">
      <c r="A14" t="s">
        <v>33</v>
      </c>
      <c r="B14" s="21">
        <v>45536</v>
      </c>
      <c r="C14">
        <v>13</v>
      </c>
      <c r="D14">
        <v>1</v>
      </c>
      <c r="E14">
        <v>0</v>
      </c>
      <c r="F14" s="17">
        <v>5.4922003304278176E-2</v>
      </c>
      <c r="G14" s="17">
        <v>5.5519999999999996E-3</v>
      </c>
      <c r="H14" s="17"/>
      <c r="I14" s="17"/>
    </row>
    <row r="15" spans="1:10" x14ac:dyDescent="0.35">
      <c r="A15" t="s">
        <v>33</v>
      </c>
      <c r="B15" s="21">
        <v>45566</v>
      </c>
      <c r="C15">
        <v>14</v>
      </c>
      <c r="D15">
        <v>1</v>
      </c>
      <c r="E15">
        <v>1</v>
      </c>
      <c r="F15" s="17">
        <v>5.0587876288798246E-2</v>
      </c>
      <c r="G15" s="17">
        <v>8.7600000000000004E-3</v>
      </c>
      <c r="H15" s="17"/>
      <c r="I15" s="17"/>
    </row>
    <row r="16" spans="1:10" x14ac:dyDescent="0.35">
      <c r="A16" t="s">
        <v>33</v>
      </c>
      <c r="B16" s="21">
        <v>45597</v>
      </c>
      <c r="C16">
        <v>15</v>
      </c>
      <c r="D16">
        <v>1</v>
      </c>
      <c r="E16">
        <v>2</v>
      </c>
      <c r="F16" s="17">
        <v>5.2367520914621359E-2</v>
      </c>
      <c r="G16" s="17">
        <v>1.1969E-2</v>
      </c>
      <c r="H16" s="17"/>
      <c r="I16" s="17"/>
    </row>
    <row r="17" spans="1:9" x14ac:dyDescent="0.35">
      <c r="A17" t="s">
        <v>33</v>
      </c>
      <c r="B17" s="21">
        <v>45627</v>
      </c>
      <c r="C17">
        <v>16</v>
      </c>
      <c r="D17">
        <v>1</v>
      </c>
      <c r="E17">
        <v>3</v>
      </c>
      <c r="F17" s="17">
        <v>6.2131043790099323E-2</v>
      </c>
      <c r="G17" s="17">
        <v>1.5177E-2</v>
      </c>
      <c r="H17" s="17"/>
      <c r="I17" s="17"/>
    </row>
    <row r="18" spans="1:9" x14ac:dyDescent="0.35">
      <c r="A18" t="s">
        <v>33</v>
      </c>
      <c r="B18" s="21">
        <v>45658</v>
      </c>
      <c r="C18">
        <v>17</v>
      </c>
      <c r="D18">
        <v>1</v>
      </c>
      <c r="E18">
        <v>4</v>
      </c>
      <c r="F18" s="17">
        <v>7.5503036333312831E-2</v>
      </c>
      <c r="G18" s="17">
        <v>1.8386E-2</v>
      </c>
      <c r="H18" s="17"/>
      <c r="I18" s="17"/>
    </row>
    <row r="19" spans="1:9" x14ac:dyDescent="0.35">
      <c r="A19" t="s">
        <v>33</v>
      </c>
      <c r="B19" s="21">
        <v>45689</v>
      </c>
      <c r="C19">
        <v>18</v>
      </c>
      <c r="D19">
        <v>1</v>
      </c>
      <c r="E19">
        <v>5</v>
      </c>
      <c r="F19" s="17">
        <v>7.5106425228951779E-2</v>
      </c>
      <c r="G19" s="17">
        <v>2.1593999999999999E-2</v>
      </c>
      <c r="H19" s="17"/>
      <c r="I19" s="17"/>
    </row>
    <row r="20" spans="1:9" x14ac:dyDescent="0.35">
      <c r="A20" t="s">
        <v>33</v>
      </c>
      <c r="B20" s="21">
        <v>45717</v>
      </c>
      <c r="C20">
        <v>19</v>
      </c>
      <c r="D20">
        <v>1</v>
      </c>
      <c r="E20">
        <v>6</v>
      </c>
      <c r="F20" s="17">
        <v>7.8913850262707461E-2</v>
      </c>
      <c r="G20" s="17">
        <v>2.4802999999999999E-2</v>
      </c>
      <c r="H20" s="17"/>
      <c r="I20" s="17"/>
    </row>
    <row r="21" spans="1:9" x14ac:dyDescent="0.35">
      <c r="A21" t="s">
        <v>33</v>
      </c>
      <c r="B21" s="21">
        <v>45748</v>
      </c>
      <c r="C21">
        <v>20</v>
      </c>
      <c r="D21">
        <v>1</v>
      </c>
      <c r="E21">
        <v>7</v>
      </c>
      <c r="F21" s="17">
        <v>7.1834939680740117E-2</v>
      </c>
      <c r="G21" s="17">
        <v>2.8011000000000001E-2</v>
      </c>
      <c r="H21" s="17"/>
      <c r="I21" s="17"/>
    </row>
    <row r="22" spans="1:9" x14ac:dyDescent="0.35">
      <c r="A22" t="s">
        <v>33</v>
      </c>
      <c r="B22" s="21">
        <v>45778</v>
      </c>
      <c r="C22">
        <v>21</v>
      </c>
      <c r="D22">
        <v>1</v>
      </c>
      <c r="E22">
        <v>8</v>
      </c>
      <c r="F22" s="17">
        <v>8.3901611963066294E-2</v>
      </c>
      <c r="G22" s="17">
        <v>3.1220000000000001E-2</v>
      </c>
      <c r="H22" s="17"/>
      <c r="I22" s="17"/>
    </row>
    <row r="23" spans="1:9" x14ac:dyDescent="0.35">
      <c r="A23" t="s">
        <v>33</v>
      </c>
      <c r="B23" s="21">
        <v>45809</v>
      </c>
      <c r="C23">
        <v>22</v>
      </c>
      <c r="D23">
        <v>1</v>
      </c>
      <c r="E23">
        <v>9</v>
      </c>
      <c r="F23" s="17">
        <v>7.590820458579467E-2</v>
      </c>
      <c r="G23" s="17">
        <v>3.4428E-2</v>
      </c>
      <c r="H23" s="17"/>
      <c r="I23" s="17"/>
    </row>
    <row r="24" spans="1:9" x14ac:dyDescent="0.35">
      <c r="A24" t="s">
        <v>33</v>
      </c>
      <c r="B24" s="21">
        <v>45839</v>
      </c>
      <c r="C24">
        <v>23</v>
      </c>
      <c r="D24">
        <v>1</v>
      </c>
      <c r="E24">
        <v>10</v>
      </c>
      <c r="F24" s="17">
        <v>7.0463424484512552E-2</v>
      </c>
      <c r="G24" s="17">
        <v>3.7636000000000003E-2</v>
      </c>
      <c r="H24" s="17"/>
      <c r="I24" s="17"/>
    </row>
    <row r="25" spans="1:9" x14ac:dyDescent="0.35">
      <c r="A25" t="s">
        <v>33</v>
      </c>
      <c r="B25" s="21">
        <v>45870</v>
      </c>
      <c r="C25">
        <v>24</v>
      </c>
      <c r="D25">
        <v>1</v>
      </c>
      <c r="E25">
        <v>11</v>
      </c>
      <c r="F25" s="17">
        <v>7.081744963025495E-2</v>
      </c>
      <c r="G25" s="17">
        <v>4.0844999999999999E-2</v>
      </c>
      <c r="H25" s="17"/>
      <c r="I25" s="17"/>
    </row>
    <row r="26" spans="1:9" x14ac:dyDescent="0.35">
      <c r="A26" t="s">
        <v>33</v>
      </c>
      <c r="B26" s="21">
        <v>45901</v>
      </c>
      <c r="C26">
        <v>25</v>
      </c>
      <c r="D26">
        <v>1</v>
      </c>
      <c r="E26">
        <v>12</v>
      </c>
      <c r="F26" s="17">
        <v>7.5676350930384287E-2</v>
      </c>
      <c r="G26" s="17">
        <v>4.4053000000000002E-2</v>
      </c>
      <c r="H26" s="17"/>
      <c r="I26" s="17"/>
    </row>
    <row r="27" spans="1:9" x14ac:dyDescent="0.35">
      <c r="A27" t="s">
        <v>33</v>
      </c>
      <c r="B27" s="21">
        <v>45931</v>
      </c>
      <c r="C27">
        <v>26</v>
      </c>
      <c r="D27">
        <v>1</v>
      </c>
      <c r="E27">
        <v>13</v>
      </c>
      <c r="F27" s="17">
        <v>8.4548588765985686E-2</v>
      </c>
      <c r="G27" s="17">
        <v>4.7261999999999998E-2</v>
      </c>
      <c r="H27" s="17"/>
      <c r="I27" s="17"/>
    </row>
    <row r="28" spans="1:9" x14ac:dyDescent="0.35">
      <c r="A28" t="s">
        <v>33</v>
      </c>
      <c r="B28" s="21">
        <v>45962</v>
      </c>
      <c r="C28">
        <v>27</v>
      </c>
      <c r="D28">
        <v>1</v>
      </c>
      <c r="E28">
        <v>14</v>
      </c>
      <c r="F28" s="17">
        <v>8.6552462198099631E-2</v>
      </c>
      <c r="G28" s="17">
        <v>5.0470000000000001E-2</v>
      </c>
      <c r="H28" s="17"/>
      <c r="I28" s="17"/>
    </row>
    <row r="29" spans="1:9" x14ac:dyDescent="0.35">
      <c r="A29" t="s">
        <v>33</v>
      </c>
      <c r="B29" s="21">
        <v>45992</v>
      </c>
      <c r="C29">
        <v>28</v>
      </c>
      <c r="D29">
        <v>1</v>
      </c>
      <c r="E29">
        <v>15</v>
      </c>
      <c r="F29" s="17">
        <v>8.6601277243542149E-2</v>
      </c>
      <c r="G29" s="17">
        <v>5.3678999999999998E-2</v>
      </c>
      <c r="H29" s="17"/>
      <c r="I29" s="17"/>
    </row>
    <row r="30" spans="1:9" x14ac:dyDescent="0.35">
      <c r="A30" t="s">
        <v>33</v>
      </c>
      <c r="B30" s="21">
        <v>46023</v>
      </c>
      <c r="C30">
        <v>29</v>
      </c>
      <c r="D30">
        <v>1</v>
      </c>
      <c r="E30">
        <v>16</v>
      </c>
      <c r="F30" s="17">
        <v>8.4892026826323047E-2</v>
      </c>
      <c r="G30" s="17">
        <v>5.6887E-2</v>
      </c>
      <c r="H30" s="17"/>
      <c r="I30" s="17"/>
    </row>
    <row r="31" spans="1:9" x14ac:dyDescent="0.35">
      <c r="A31" t="s">
        <v>33</v>
      </c>
      <c r="B31" s="21">
        <v>46054</v>
      </c>
      <c r="C31">
        <v>30</v>
      </c>
      <c r="D31">
        <v>1</v>
      </c>
      <c r="E31">
        <v>17</v>
      </c>
      <c r="F31" s="17">
        <v>8.9931102767632304E-2</v>
      </c>
      <c r="G31" s="17">
        <v>6.0095999999999997E-2</v>
      </c>
      <c r="H31" s="17"/>
      <c r="I31" s="17"/>
    </row>
    <row r="32" spans="1:9" x14ac:dyDescent="0.35">
      <c r="A32" t="s">
        <v>33</v>
      </c>
      <c r="B32" s="21">
        <v>46082</v>
      </c>
      <c r="C32">
        <v>31</v>
      </c>
      <c r="D32">
        <v>1</v>
      </c>
      <c r="E32">
        <v>18</v>
      </c>
      <c r="F32" s="17">
        <v>8.8931317900051224E-2</v>
      </c>
      <c r="G32" s="17">
        <v>6.3303999999999999E-2</v>
      </c>
      <c r="H32" s="17"/>
      <c r="I32" s="17"/>
    </row>
    <row r="33" spans="1:6" x14ac:dyDescent="0.35">
      <c r="A33" t="s">
        <v>34</v>
      </c>
      <c r="B33" s="21">
        <v>45170</v>
      </c>
      <c r="C33">
        <v>1</v>
      </c>
      <c r="D33">
        <v>0</v>
      </c>
      <c r="E33">
        <v>0</v>
      </c>
      <c r="F33" s="17">
        <v>0</v>
      </c>
    </row>
    <row r="34" spans="1:6" x14ac:dyDescent="0.35">
      <c r="A34" t="s">
        <v>34</v>
      </c>
      <c r="B34" s="21">
        <v>45200</v>
      </c>
      <c r="C34">
        <v>2</v>
      </c>
      <c r="D34">
        <v>0</v>
      </c>
      <c r="E34">
        <v>0</v>
      </c>
      <c r="F34" s="17">
        <v>0</v>
      </c>
    </row>
    <row r="35" spans="1:6" x14ac:dyDescent="0.35">
      <c r="A35" t="s">
        <v>34</v>
      </c>
      <c r="B35" s="21">
        <v>45231</v>
      </c>
      <c r="C35">
        <v>3</v>
      </c>
      <c r="D35">
        <v>0</v>
      </c>
      <c r="E35">
        <v>0</v>
      </c>
      <c r="F35" s="17">
        <v>0</v>
      </c>
    </row>
    <row r="36" spans="1:6" x14ac:dyDescent="0.35">
      <c r="A36" t="s">
        <v>34</v>
      </c>
      <c r="B36" s="21">
        <v>45261</v>
      </c>
      <c r="C36">
        <v>4</v>
      </c>
      <c r="D36">
        <v>0</v>
      </c>
      <c r="E36">
        <v>0</v>
      </c>
      <c r="F36" s="17">
        <v>0</v>
      </c>
    </row>
    <row r="37" spans="1:6" x14ac:dyDescent="0.35">
      <c r="A37" t="s">
        <v>34</v>
      </c>
      <c r="B37" s="21">
        <v>45292</v>
      </c>
      <c r="C37">
        <v>5</v>
      </c>
      <c r="D37">
        <v>0</v>
      </c>
      <c r="E37">
        <v>0</v>
      </c>
      <c r="F37" s="17">
        <v>0</v>
      </c>
    </row>
    <row r="38" spans="1:6" x14ac:dyDescent="0.35">
      <c r="A38" t="s">
        <v>34</v>
      </c>
      <c r="B38" s="21">
        <v>45323</v>
      </c>
      <c r="C38">
        <v>6</v>
      </c>
      <c r="D38">
        <v>0</v>
      </c>
      <c r="E38">
        <v>0</v>
      </c>
      <c r="F38" s="17">
        <v>0</v>
      </c>
    </row>
    <row r="39" spans="1:6" x14ac:dyDescent="0.35">
      <c r="A39" t="s">
        <v>34</v>
      </c>
      <c r="B39" s="21">
        <v>45352</v>
      </c>
      <c r="C39">
        <v>7</v>
      </c>
      <c r="D39">
        <v>0</v>
      </c>
      <c r="E39">
        <v>0</v>
      </c>
      <c r="F39" s="17">
        <v>0</v>
      </c>
    </row>
    <row r="40" spans="1:6" x14ac:dyDescent="0.35">
      <c r="A40" t="s">
        <v>34</v>
      </c>
      <c r="B40" s="21">
        <v>45383</v>
      </c>
      <c r="C40">
        <v>8</v>
      </c>
      <c r="D40">
        <v>0</v>
      </c>
      <c r="E40">
        <v>0</v>
      </c>
      <c r="F40" s="17">
        <v>3.8977472784920901E-3</v>
      </c>
    </row>
    <row r="41" spans="1:6" x14ac:dyDescent="0.35">
      <c r="A41" t="s">
        <v>34</v>
      </c>
      <c r="B41" s="21">
        <v>45413</v>
      </c>
      <c r="C41">
        <v>9</v>
      </c>
      <c r="D41">
        <v>0</v>
      </c>
      <c r="E41">
        <v>0</v>
      </c>
      <c r="F41" s="17">
        <v>0</v>
      </c>
    </row>
    <row r="42" spans="1:6" x14ac:dyDescent="0.35">
      <c r="A42" t="s">
        <v>34</v>
      </c>
      <c r="B42" s="21">
        <v>45444</v>
      </c>
      <c r="C42">
        <v>10</v>
      </c>
      <c r="D42">
        <v>0</v>
      </c>
      <c r="E42">
        <v>0</v>
      </c>
      <c r="F42" s="17">
        <v>0</v>
      </c>
    </row>
    <row r="43" spans="1:6" x14ac:dyDescent="0.35">
      <c r="A43" t="s">
        <v>34</v>
      </c>
      <c r="B43" s="21">
        <v>45474</v>
      </c>
      <c r="C43">
        <v>11</v>
      </c>
      <c r="D43">
        <v>0</v>
      </c>
      <c r="E43">
        <v>0</v>
      </c>
      <c r="F43" s="17">
        <v>0</v>
      </c>
    </row>
    <row r="44" spans="1:6" x14ac:dyDescent="0.35">
      <c r="A44" t="s">
        <v>34</v>
      </c>
      <c r="B44" s="21">
        <v>45505</v>
      </c>
      <c r="C44">
        <v>12</v>
      </c>
      <c r="D44">
        <v>0</v>
      </c>
      <c r="E44">
        <v>0</v>
      </c>
      <c r="F44" s="17">
        <v>0</v>
      </c>
    </row>
    <row r="45" spans="1:6" x14ac:dyDescent="0.35">
      <c r="A45" t="s">
        <v>34</v>
      </c>
      <c r="B45" s="21">
        <v>45536</v>
      </c>
      <c r="C45">
        <v>13</v>
      </c>
      <c r="D45">
        <v>1</v>
      </c>
      <c r="E45">
        <v>0</v>
      </c>
      <c r="F45" s="17">
        <v>0</v>
      </c>
    </row>
    <row r="46" spans="1:6" x14ac:dyDescent="0.35">
      <c r="A46" t="s">
        <v>34</v>
      </c>
      <c r="B46" s="21">
        <v>45566</v>
      </c>
      <c r="C46">
        <v>14</v>
      </c>
      <c r="D46">
        <v>1</v>
      </c>
      <c r="E46">
        <v>1</v>
      </c>
      <c r="F46" s="17">
        <v>0</v>
      </c>
    </row>
    <row r="47" spans="1:6" x14ac:dyDescent="0.35">
      <c r="A47" t="s">
        <v>34</v>
      </c>
      <c r="B47" s="21">
        <v>45597</v>
      </c>
      <c r="C47">
        <v>15</v>
      </c>
      <c r="D47">
        <v>1</v>
      </c>
      <c r="E47">
        <v>2</v>
      </c>
      <c r="F47" s="17">
        <v>0</v>
      </c>
    </row>
    <row r="48" spans="1:6" x14ac:dyDescent="0.35">
      <c r="A48" t="s">
        <v>34</v>
      </c>
      <c r="B48" s="21">
        <v>45627</v>
      </c>
      <c r="C48">
        <v>16</v>
      </c>
      <c r="D48">
        <v>1</v>
      </c>
      <c r="E48">
        <v>3</v>
      </c>
      <c r="F48" s="17">
        <v>0</v>
      </c>
    </row>
    <row r="49" spans="1:6" x14ac:dyDescent="0.35">
      <c r="A49" t="s">
        <v>34</v>
      </c>
      <c r="B49" s="21">
        <v>45658</v>
      </c>
      <c r="C49">
        <v>17</v>
      </c>
      <c r="D49">
        <v>1</v>
      </c>
      <c r="E49">
        <v>4</v>
      </c>
      <c r="F49" s="17">
        <v>0</v>
      </c>
    </row>
    <row r="50" spans="1:6" x14ac:dyDescent="0.35">
      <c r="A50" t="s">
        <v>34</v>
      </c>
      <c r="B50" s="21">
        <v>45689</v>
      </c>
      <c r="C50">
        <v>18</v>
      </c>
      <c r="D50">
        <v>1</v>
      </c>
      <c r="E50">
        <v>5</v>
      </c>
      <c r="F50" s="17">
        <v>0</v>
      </c>
    </row>
    <row r="51" spans="1:6" x14ac:dyDescent="0.35">
      <c r="A51" t="s">
        <v>34</v>
      </c>
      <c r="B51" s="21">
        <v>45717</v>
      </c>
      <c r="C51">
        <v>19</v>
      </c>
      <c r="D51">
        <v>1</v>
      </c>
      <c r="E51">
        <v>6</v>
      </c>
      <c r="F51" s="17">
        <v>4.8407613508878334E-3</v>
      </c>
    </row>
    <row r="52" spans="1:6" x14ac:dyDescent="0.35">
      <c r="A52" t="s">
        <v>34</v>
      </c>
      <c r="B52" s="21">
        <v>45748</v>
      </c>
      <c r="C52">
        <v>20</v>
      </c>
      <c r="D52">
        <v>1</v>
      </c>
      <c r="E52">
        <v>7</v>
      </c>
      <c r="F52" s="17">
        <v>2.2296649965702287E-2</v>
      </c>
    </row>
    <row r="53" spans="1:6" x14ac:dyDescent="0.35">
      <c r="A53" t="s">
        <v>34</v>
      </c>
      <c r="B53" s="21">
        <v>45778</v>
      </c>
      <c r="C53">
        <v>21</v>
      </c>
      <c r="D53">
        <v>1</v>
      </c>
      <c r="E53">
        <v>8</v>
      </c>
      <c r="F53" s="17">
        <v>2.5927466676218838E-2</v>
      </c>
    </row>
    <row r="54" spans="1:6" x14ac:dyDescent="0.35">
      <c r="A54" t="s">
        <v>34</v>
      </c>
      <c r="B54" s="21">
        <v>45809</v>
      </c>
      <c r="C54">
        <v>22</v>
      </c>
      <c r="D54">
        <v>1</v>
      </c>
      <c r="E54">
        <v>9</v>
      </c>
      <c r="F54" s="17">
        <v>1.7329621378307358E-2</v>
      </c>
    </row>
    <row r="55" spans="1:6" x14ac:dyDescent="0.35">
      <c r="A55" t="s">
        <v>34</v>
      </c>
      <c r="B55" s="21">
        <v>45839</v>
      </c>
      <c r="C55">
        <v>23</v>
      </c>
      <c r="D55">
        <v>1</v>
      </c>
      <c r="E55">
        <v>10</v>
      </c>
      <c r="F55" s="17">
        <v>8.1005328553167361E-2</v>
      </c>
    </row>
    <row r="56" spans="1:6" x14ac:dyDescent="0.35">
      <c r="A56" t="s">
        <v>34</v>
      </c>
      <c r="B56" s="21">
        <v>45870</v>
      </c>
      <c r="C56">
        <v>24</v>
      </c>
      <c r="D56">
        <v>1</v>
      </c>
      <c r="E56">
        <v>11</v>
      </c>
      <c r="F56" s="17">
        <v>8.0120977299617563E-2</v>
      </c>
    </row>
    <row r="57" spans="1:6" x14ac:dyDescent="0.35">
      <c r="A57" t="s">
        <v>34</v>
      </c>
      <c r="B57" s="21">
        <v>45901</v>
      </c>
      <c r="C57">
        <v>25</v>
      </c>
      <c r="D57">
        <v>1</v>
      </c>
      <c r="E57">
        <v>12</v>
      </c>
      <c r="F57" s="17">
        <v>6.3475105433796281E-2</v>
      </c>
    </row>
    <row r="58" spans="1:6" x14ac:dyDescent="0.35">
      <c r="A58" t="s">
        <v>34</v>
      </c>
      <c r="B58" s="21">
        <v>45931</v>
      </c>
      <c r="C58">
        <v>26</v>
      </c>
      <c r="D58">
        <v>1</v>
      </c>
      <c r="E58">
        <v>13</v>
      </c>
      <c r="F58" s="17">
        <v>9.487968368586415E-2</v>
      </c>
    </row>
    <row r="59" spans="1:6" x14ac:dyDescent="0.35">
      <c r="A59" t="s">
        <v>34</v>
      </c>
      <c r="B59" s="21">
        <v>45962</v>
      </c>
      <c r="C59">
        <v>27</v>
      </c>
      <c r="D59">
        <v>1</v>
      </c>
      <c r="E59">
        <v>14</v>
      </c>
      <c r="F59" s="17">
        <v>7.1599849448204342E-2</v>
      </c>
    </row>
    <row r="60" spans="1:6" x14ac:dyDescent="0.35">
      <c r="A60" t="s">
        <v>34</v>
      </c>
      <c r="B60" s="21">
        <v>45992</v>
      </c>
      <c r="C60">
        <v>28</v>
      </c>
      <c r="D60">
        <v>1</v>
      </c>
      <c r="E60">
        <v>15</v>
      </c>
      <c r="F60" s="17">
        <v>6.6079961461838532E-2</v>
      </c>
    </row>
    <row r="61" spans="1:6" x14ac:dyDescent="0.35">
      <c r="A61" t="s">
        <v>34</v>
      </c>
      <c r="B61" s="21">
        <v>46023</v>
      </c>
      <c r="C61">
        <v>29</v>
      </c>
      <c r="D61">
        <v>1</v>
      </c>
      <c r="E61">
        <v>16</v>
      </c>
      <c r="F61" s="17">
        <v>5.6757479488860549E-2</v>
      </c>
    </row>
    <row r="62" spans="1:6" x14ac:dyDescent="0.35">
      <c r="A62" t="s">
        <v>34</v>
      </c>
      <c r="B62" s="21">
        <v>46054</v>
      </c>
      <c r="C62">
        <v>30</v>
      </c>
      <c r="D62">
        <v>1</v>
      </c>
      <c r="E62">
        <v>17</v>
      </c>
      <c r="F62" s="17">
        <v>6.1799695771834758E-2</v>
      </c>
    </row>
    <row r="63" spans="1:6" x14ac:dyDescent="0.35">
      <c r="A63" t="s">
        <v>34</v>
      </c>
      <c r="B63" s="21">
        <v>46082</v>
      </c>
      <c r="C63">
        <v>31</v>
      </c>
      <c r="D63">
        <v>1</v>
      </c>
      <c r="E63">
        <v>18</v>
      </c>
      <c r="F63" s="17">
        <v>8.7000586314151029E-2</v>
      </c>
    </row>
    <row r="64" spans="1:6" x14ac:dyDescent="0.35">
      <c r="A64" t="s">
        <v>35</v>
      </c>
      <c r="B64" s="21">
        <v>45170</v>
      </c>
      <c r="C64">
        <v>1</v>
      </c>
      <c r="D64">
        <v>0</v>
      </c>
      <c r="E64">
        <v>0</v>
      </c>
      <c r="F64" s="17">
        <v>0</v>
      </c>
    </row>
    <row r="65" spans="1:6" x14ac:dyDescent="0.35">
      <c r="A65" t="s">
        <v>35</v>
      </c>
      <c r="B65" s="21">
        <v>45200</v>
      </c>
      <c r="C65">
        <v>2</v>
      </c>
      <c r="D65">
        <v>0</v>
      </c>
      <c r="E65">
        <v>0</v>
      </c>
      <c r="F65" s="17">
        <v>0</v>
      </c>
    </row>
    <row r="66" spans="1:6" x14ac:dyDescent="0.35">
      <c r="A66" t="s">
        <v>35</v>
      </c>
      <c r="B66" s="21">
        <v>45231</v>
      </c>
      <c r="C66">
        <v>3</v>
      </c>
      <c r="D66">
        <v>0</v>
      </c>
      <c r="E66">
        <v>0</v>
      </c>
      <c r="F66" s="17">
        <v>0</v>
      </c>
    </row>
    <row r="67" spans="1:6" x14ac:dyDescent="0.35">
      <c r="A67" t="s">
        <v>35</v>
      </c>
      <c r="B67" s="21">
        <v>45261</v>
      </c>
      <c r="C67">
        <v>4</v>
      </c>
      <c r="D67">
        <v>0</v>
      </c>
      <c r="E67">
        <v>0</v>
      </c>
      <c r="F67" s="17">
        <v>0</v>
      </c>
    </row>
    <row r="68" spans="1:6" x14ac:dyDescent="0.35">
      <c r="A68" t="s">
        <v>35</v>
      </c>
      <c r="B68" s="21">
        <v>45292</v>
      </c>
      <c r="C68">
        <v>5</v>
      </c>
      <c r="D68">
        <v>0</v>
      </c>
      <c r="E68">
        <v>0</v>
      </c>
      <c r="F68" s="17">
        <v>0</v>
      </c>
    </row>
    <row r="69" spans="1:6" x14ac:dyDescent="0.35">
      <c r="A69" t="s">
        <v>35</v>
      </c>
      <c r="B69" s="21">
        <v>45323</v>
      </c>
      <c r="C69">
        <v>6</v>
      </c>
      <c r="D69">
        <v>0</v>
      </c>
      <c r="E69">
        <v>0</v>
      </c>
      <c r="F69" s="17">
        <v>0</v>
      </c>
    </row>
    <row r="70" spans="1:6" x14ac:dyDescent="0.35">
      <c r="A70" t="s">
        <v>35</v>
      </c>
      <c r="B70" s="21">
        <v>45352</v>
      </c>
      <c r="C70">
        <v>7</v>
      </c>
      <c r="D70">
        <v>0</v>
      </c>
      <c r="E70">
        <v>0</v>
      </c>
      <c r="F70" s="17">
        <v>0</v>
      </c>
    </row>
    <row r="71" spans="1:6" x14ac:dyDescent="0.35">
      <c r="A71" t="s">
        <v>35</v>
      </c>
      <c r="B71" s="21">
        <v>45383</v>
      </c>
      <c r="C71">
        <v>8</v>
      </c>
      <c r="D71">
        <v>0</v>
      </c>
      <c r="E71">
        <v>0</v>
      </c>
      <c r="F71" s="17">
        <v>0</v>
      </c>
    </row>
    <row r="72" spans="1:6" x14ac:dyDescent="0.35">
      <c r="A72" t="s">
        <v>35</v>
      </c>
      <c r="B72" s="21">
        <v>45413</v>
      </c>
      <c r="C72">
        <v>9</v>
      </c>
      <c r="D72">
        <v>0</v>
      </c>
      <c r="E72">
        <v>0</v>
      </c>
      <c r="F72" s="17">
        <v>4.533267627943937E-3</v>
      </c>
    </row>
    <row r="73" spans="1:6" x14ac:dyDescent="0.35">
      <c r="A73" t="s">
        <v>35</v>
      </c>
      <c r="B73" s="21">
        <v>45444</v>
      </c>
      <c r="C73">
        <v>10</v>
      </c>
      <c r="D73">
        <v>0</v>
      </c>
      <c r="E73">
        <v>0</v>
      </c>
      <c r="F73" s="17">
        <v>0</v>
      </c>
    </row>
    <row r="74" spans="1:6" x14ac:dyDescent="0.35">
      <c r="A74" t="s">
        <v>35</v>
      </c>
      <c r="B74" s="21">
        <v>45474</v>
      </c>
      <c r="C74">
        <v>11</v>
      </c>
      <c r="D74">
        <v>0</v>
      </c>
      <c r="E74">
        <v>0</v>
      </c>
      <c r="F74" s="17">
        <v>4.7085859549152722E-3</v>
      </c>
    </row>
    <row r="75" spans="1:6" x14ac:dyDescent="0.35">
      <c r="A75" t="s">
        <v>35</v>
      </c>
      <c r="B75" s="21">
        <v>45505</v>
      </c>
      <c r="C75">
        <v>12</v>
      </c>
      <c r="D75">
        <v>0</v>
      </c>
      <c r="E75">
        <v>0</v>
      </c>
      <c r="F75" s="17">
        <v>0</v>
      </c>
    </row>
    <row r="76" spans="1:6" x14ac:dyDescent="0.35">
      <c r="A76" t="s">
        <v>35</v>
      </c>
      <c r="B76" s="21">
        <v>45536</v>
      </c>
      <c r="C76">
        <v>13</v>
      </c>
      <c r="D76">
        <v>1</v>
      </c>
      <c r="E76">
        <v>0</v>
      </c>
      <c r="F76" s="17">
        <v>4.8823992274071139E-3</v>
      </c>
    </row>
    <row r="77" spans="1:6" x14ac:dyDescent="0.35">
      <c r="A77" t="s">
        <v>35</v>
      </c>
      <c r="B77" s="21">
        <v>45566</v>
      </c>
      <c r="C77">
        <v>14</v>
      </c>
      <c r="D77">
        <v>1</v>
      </c>
      <c r="E77">
        <v>1</v>
      </c>
      <c r="F77" s="17">
        <v>0</v>
      </c>
    </row>
    <row r="78" spans="1:6" x14ac:dyDescent="0.35">
      <c r="A78" t="s">
        <v>35</v>
      </c>
      <c r="B78" s="21">
        <v>45597</v>
      </c>
      <c r="C78">
        <v>15</v>
      </c>
      <c r="D78">
        <v>1</v>
      </c>
      <c r="E78">
        <v>2</v>
      </c>
      <c r="F78" s="17">
        <v>0</v>
      </c>
    </row>
    <row r="79" spans="1:6" x14ac:dyDescent="0.35">
      <c r="A79" t="s">
        <v>35</v>
      </c>
      <c r="B79" s="21">
        <v>45627</v>
      </c>
      <c r="C79">
        <v>16</v>
      </c>
      <c r="D79">
        <v>1</v>
      </c>
      <c r="E79">
        <v>3</v>
      </c>
      <c r="F79" s="17">
        <v>5.176520077576712E-3</v>
      </c>
    </row>
    <row r="80" spans="1:6" x14ac:dyDescent="0.35">
      <c r="A80" t="s">
        <v>35</v>
      </c>
      <c r="B80" s="21">
        <v>45658</v>
      </c>
      <c r="C80">
        <v>17</v>
      </c>
      <c r="D80">
        <v>1</v>
      </c>
      <c r="E80">
        <v>4</v>
      </c>
      <c r="F80" s="17">
        <v>0</v>
      </c>
    </row>
    <row r="81" spans="1:6" x14ac:dyDescent="0.35">
      <c r="A81" t="s">
        <v>35</v>
      </c>
      <c r="B81" s="21">
        <v>45689</v>
      </c>
      <c r="C81">
        <v>18</v>
      </c>
      <c r="D81">
        <v>1</v>
      </c>
      <c r="E81">
        <v>5</v>
      </c>
      <c r="F81" s="17">
        <v>1.1602776487764688E-2</v>
      </c>
    </row>
    <row r="82" spans="1:6" x14ac:dyDescent="0.35">
      <c r="A82" t="s">
        <v>35</v>
      </c>
      <c r="B82" s="21">
        <v>45717</v>
      </c>
      <c r="C82">
        <v>19</v>
      </c>
      <c r="D82">
        <v>1</v>
      </c>
      <c r="E82">
        <v>6</v>
      </c>
      <c r="F82" s="17">
        <v>6.5361303600824363E-3</v>
      </c>
    </row>
    <row r="83" spans="1:6" x14ac:dyDescent="0.35">
      <c r="A83" t="s">
        <v>35</v>
      </c>
      <c r="B83" s="21">
        <v>45748</v>
      </c>
      <c r="C83">
        <v>20</v>
      </c>
      <c r="D83">
        <v>1</v>
      </c>
      <c r="E83">
        <v>7</v>
      </c>
      <c r="F83" s="17">
        <v>0</v>
      </c>
    </row>
    <row r="84" spans="1:6" x14ac:dyDescent="0.35">
      <c r="A84" t="s">
        <v>35</v>
      </c>
      <c r="B84" s="21">
        <v>45778</v>
      </c>
      <c r="C84">
        <v>21</v>
      </c>
      <c r="D84">
        <v>1</v>
      </c>
      <c r="E84">
        <v>8</v>
      </c>
      <c r="F84" s="17">
        <v>1.0707382030900214E-2</v>
      </c>
    </row>
    <row r="85" spans="1:6" x14ac:dyDescent="0.35">
      <c r="A85" t="s">
        <v>35</v>
      </c>
      <c r="B85" s="21">
        <v>45809</v>
      </c>
      <c r="C85">
        <v>22</v>
      </c>
      <c r="D85">
        <v>1</v>
      </c>
      <c r="E85">
        <v>9</v>
      </c>
      <c r="F85" s="17">
        <v>4.8678242107543009E-3</v>
      </c>
    </row>
    <row r="86" spans="1:6" x14ac:dyDescent="0.35">
      <c r="A86" t="s">
        <v>35</v>
      </c>
      <c r="B86" s="21">
        <v>45839</v>
      </c>
      <c r="C86">
        <v>23</v>
      </c>
      <c r="D86">
        <v>1</v>
      </c>
      <c r="E86">
        <v>10</v>
      </c>
      <c r="F86" s="17">
        <v>5.8469973630643083E-3</v>
      </c>
    </row>
    <row r="87" spans="1:6" x14ac:dyDescent="0.35">
      <c r="A87" t="s">
        <v>35</v>
      </c>
      <c r="B87" s="21">
        <v>45870</v>
      </c>
      <c r="C87">
        <v>24</v>
      </c>
      <c r="D87">
        <v>1</v>
      </c>
      <c r="E87">
        <v>11</v>
      </c>
      <c r="F87" s="17">
        <v>0</v>
      </c>
    </row>
    <row r="88" spans="1:6" x14ac:dyDescent="0.35">
      <c r="A88" t="s">
        <v>35</v>
      </c>
      <c r="B88" s="21">
        <v>45901</v>
      </c>
      <c r="C88">
        <v>25</v>
      </c>
      <c r="D88">
        <v>1</v>
      </c>
      <c r="E88">
        <v>12</v>
      </c>
      <c r="F88" s="17">
        <v>6.0958919468702556E-2</v>
      </c>
    </row>
    <row r="89" spans="1:6" x14ac:dyDescent="0.35">
      <c r="A89" t="s">
        <v>35</v>
      </c>
      <c r="B89" s="21">
        <v>45931</v>
      </c>
      <c r="C89">
        <v>26</v>
      </c>
      <c r="D89">
        <v>1</v>
      </c>
      <c r="E89">
        <v>13</v>
      </c>
      <c r="F89" s="17">
        <v>5.7184507538008161E-2</v>
      </c>
    </row>
    <row r="90" spans="1:6" x14ac:dyDescent="0.35">
      <c r="A90" t="s">
        <v>35</v>
      </c>
      <c r="B90" s="21">
        <v>45962</v>
      </c>
      <c r="C90">
        <v>27</v>
      </c>
      <c r="D90">
        <v>1</v>
      </c>
      <c r="E90">
        <v>14</v>
      </c>
      <c r="F90" s="17">
        <v>2.2936749332092707E-2</v>
      </c>
    </row>
    <row r="91" spans="1:6" x14ac:dyDescent="0.35">
      <c r="A91" t="s">
        <v>35</v>
      </c>
      <c r="B91" s="21">
        <v>45992</v>
      </c>
      <c r="C91">
        <v>28</v>
      </c>
      <c r="D91">
        <v>1</v>
      </c>
      <c r="E91">
        <v>15</v>
      </c>
      <c r="F91" s="17">
        <v>9.0856249357783095E-2</v>
      </c>
    </row>
    <row r="92" spans="1:6" x14ac:dyDescent="0.35">
      <c r="A92" t="s">
        <v>35</v>
      </c>
      <c r="B92" s="21">
        <v>46023</v>
      </c>
      <c r="C92">
        <v>29</v>
      </c>
      <c r="D92">
        <v>1</v>
      </c>
      <c r="E92">
        <v>16</v>
      </c>
      <c r="F92" s="17">
        <v>2.3538205940818225E-2</v>
      </c>
    </row>
    <row r="93" spans="1:6" x14ac:dyDescent="0.35">
      <c r="A93" t="s">
        <v>35</v>
      </c>
      <c r="B93" s="21">
        <v>46054</v>
      </c>
      <c r="C93">
        <v>30</v>
      </c>
      <c r="D93">
        <v>1</v>
      </c>
      <c r="E93">
        <v>17</v>
      </c>
      <c r="F93" s="17">
        <v>9.8263009720908567E-2</v>
      </c>
    </row>
    <row r="94" spans="1:6" x14ac:dyDescent="0.35">
      <c r="A94" t="s">
        <v>35</v>
      </c>
      <c r="B94" s="21">
        <v>46082</v>
      </c>
      <c r="C94">
        <v>31</v>
      </c>
      <c r="D94">
        <v>1</v>
      </c>
      <c r="E94">
        <v>18</v>
      </c>
      <c r="F94" s="17">
        <v>6.3582461680900107E-2</v>
      </c>
    </row>
    <row r="95" spans="1:6" x14ac:dyDescent="0.35">
      <c r="A95" t="s">
        <v>36</v>
      </c>
      <c r="B95" s="21">
        <v>45170</v>
      </c>
      <c r="C95">
        <v>1</v>
      </c>
      <c r="D95">
        <v>0</v>
      </c>
      <c r="E95">
        <v>0</v>
      </c>
      <c r="F95" s="17">
        <v>0</v>
      </c>
    </row>
    <row r="96" spans="1:6" x14ac:dyDescent="0.35">
      <c r="A96" t="s">
        <v>36</v>
      </c>
      <c r="B96" s="21">
        <v>45200</v>
      </c>
      <c r="C96">
        <v>2</v>
      </c>
      <c r="D96">
        <v>0</v>
      </c>
      <c r="E96">
        <v>0</v>
      </c>
      <c r="F96" s="17">
        <v>0</v>
      </c>
    </row>
    <row r="97" spans="1:6" x14ac:dyDescent="0.35">
      <c r="A97" t="s">
        <v>36</v>
      </c>
      <c r="B97" s="21">
        <v>45231</v>
      </c>
      <c r="C97">
        <v>3</v>
      </c>
      <c r="D97">
        <v>0</v>
      </c>
      <c r="E97">
        <v>0</v>
      </c>
      <c r="F97" s="17">
        <v>0</v>
      </c>
    </row>
    <row r="98" spans="1:6" x14ac:dyDescent="0.35">
      <c r="A98" t="s">
        <v>36</v>
      </c>
      <c r="B98" s="21">
        <v>45261</v>
      </c>
      <c r="C98">
        <v>4</v>
      </c>
      <c r="D98">
        <v>0</v>
      </c>
      <c r="E98">
        <v>0</v>
      </c>
      <c r="F98" s="17">
        <v>0</v>
      </c>
    </row>
    <row r="99" spans="1:6" x14ac:dyDescent="0.35">
      <c r="A99" t="s">
        <v>36</v>
      </c>
      <c r="B99" s="21">
        <v>45292</v>
      </c>
      <c r="C99">
        <v>5</v>
      </c>
      <c r="D99">
        <v>0</v>
      </c>
      <c r="E99">
        <v>0</v>
      </c>
      <c r="F99" s="17">
        <v>0</v>
      </c>
    </row>
    <row r="100" spans="1:6" x14ac:dyDescent="0.35">
      <c r="A100" t="s">
        <v>36</v>
      </c>
      <c r="B100" s="21">
        <v>45323</v>
      </c>
      <c r="C100">
        <v>6</v>
      </c>
      <c r="D100">
        <v>0</v>
      </c>
      <c r="E100">
        <v>0</v>
      </c>
      <c r="F100" s="17">
        <v>0</v>
      </c>
    </row>
    <row r="101" spans="1:6" x14ac:dyDescent="0.35">
      <c r="A101" t="s">
        <v>36</v>
      </c>
      <c r="B101" s="21">
        <v>45352</v>
      </c>
      <c r="C101">
        <v>7</v>
      </c>
      <c r="D101">
        <v>0</v>
      </c>
      <c r="E101">
        <v>0</v>
      </c>
      <c r="F101" s="17">
        <v>0</v>
      </c>
    </row>
    <row r="102" spans="1:6" x14ac:dyDescent="0.35">
      <c r="A102" t="s">
        <v>36</v>
      </c>
      <c r="B102" s="21">
        <v>45383</v>
      </c>
      <c r="C102">
        <v>8</v>
      </c>
      <c r="D102">
        <v>0</v>
      </c>
      <c r="E102">
        <v>0</v>
      </c>
      <c r="F102" s="17">
        <v>0</v>
      </c>
    </row>
    <row r="103" spans="1:6" x14ac:dyDescent="0.35">
      <c r="A103" t="s">
        <v>36</v>
      </c>
      <c r="B103" s="21">
        <v>45413</v>
      </c>
      <c r="C103">
        <v>9</v>
      </c>
      <c r="D103">
        <v>0</v>
      </c>
      <c r="E103">
        <v>0</v>
      </c>
      <c r="F103" s="17">
        <v>0</v>
      </c>
    </row>
    <row r="104" spans="1:6" x14ac:dyDescent="0.35">
      <c r="A104" t="s">
        <v>36</v>
      </c>
      <c r="B104" s="21">
        <v>45444</v>
      </c>
      <c r="C104">
        <v>10</v>
      </c>
      <c r="D104">
        <v>0</v>
      </c>
      <c r="E104">
        <v>0</v>
      </c>
      <c r="F104" s="17">
        <v>1.8788494516417511E-3</v>
      </c>
    </row>
    <row r="105" spans="1:6" x14ac:dyDescent="0.35">
      <c r="A105" t="s">
        <v>36</v>
      </c>
      <c r="B105" s="21">
        <v>45474</v>
      </c>
      <c r="C105">
        <v>11</v>
      </c>
      <c r="D105">
        <v>0</v>
      </c>
      <c r="E105">
        <v>0</v>
      </c>
      <c r="F105" s="17">
        <v>4.4385620166526082E-3</v>
      </c>
    </row>
    <row r="106" spans="1:6" x14ac:dyDescent="0.35">
      <c r="A106" t="s">
        <v>36</v>
      </c>
      <c r="B106" s="21">
        <v>45505</v>
      </c>
      <c r="C106">
        <v>12</v>
      </c>
      <c r="D106">
        <v>0</v>
      </c>
      <c r="E106">
        <v>0</v>
      </c>
      <c r="F106" s="17">
        <v>0</v>
      </c>
    </row>
    <row r="107" spans="1:6" x14ac:dyDescent="0.35">
      <c r="A107" t="s">
        <v>36</v>
      </c>
      <c r="B107" s="21">
        <v>45536</v>
      </c>
      <c r="C107">
        <v>13</v>
      </c>
      <c r="D107">
        <v>1</v>
      </c>
      <c r="E107">
        <v>0</v>
      </c>
      <c r="F107" s="17">
        <v>0</v>
      </c>
    </row>
    <row r="108" spans="1:6" x14ac:dyDescent="0.35">
      <c r="A108" t="s">
        <v>36</v>
      </c>
      <c r="B108" s="21">
        <v>45566</v>
      </c>
      <c r="C108">
        <v>14</v>
      </c>
      <c r="D108">
        <v>1</v>
      </c>
      <c r="E108">
        <v>1</v>
      </c>
      <c r="F108" s="17">
        <v>0</v>
      </c>
    </row>
    <row r="109" spans="1:6" x14ac:dyDescent="0.35">
      <c r="A109" t="s">
        <v>36</v>
      </c>
      <c r="B109" s="21">
        <v>45597</v>
      </c>
      <c r="C109">
        <v>15</v>
      </c>
      <c r="D109">
        <v>1</v>
      </c>
      <c r="E109">
        <v>2</v>
      </c>
      <c r="F109" s="17">
        <v>1.6780118502422953E-3</v>
      </c>
    </row>
    <row r="110" spans="1:6" x14ac:dyDescent="0.35">
      <c r="A110" t="s">
        <v>36</v>
      </c>
      <c r="B110" s="21">
        <v>45627</v>
      </c>
      <c r="C110">
        <v>16</v>
      </c>
      <c r="D110">
        <v>1</v>
      </c>
      <c r="E110">
        <v>3</v>
      </c>
      <c r="F110" s="17">
        <v>4.0686680311920569E-3</v>
      </c>
    </row>
    <row r="111" spans="1:6" x14ac:dyDescent="0.35">
      <c r="A111" t="s">
        <v>36</v>
      </c>
      <c r="B111" s="21">
        <v>45658</v>
      </c>
      <c r="C111">
        <v>17</v>
      </c>
      <c r="D111">
        <v>1</v>
      </c>
      <c r="E111">
        <v>4</v>
      </c>
      <c r="F111" s="17">
        <v>0</v>
      </c>
    </row>
    <row r="112" spans="1:6" x14ac:dyDescent="0.35">
      <c r="A112" t="s">
        <v>36</v>
      </c>
      <c r="B112" s="21">
        <v>45689</v>
      </c>
      <c r="C112">
        <v>18</v>
      </c>
      <c r="D112">
        <v>1</v>
      </c>
      <c r="E112">
        <v>5</v>
      </c>
      <c r="F112" s="17">
        <v>4.6075642172430566E-3</v>
      </c>
    </row>
    <row r="113" spans="1:6" x14ac:dyDescent="0.35">
      <c r="A113" t="s">
        <v>36</v>
      </c>
      <c r="B113" s="21">
        <v>45717</v>
      </c>
      <c r="C113">
        <v>19</v>
      </c>
      <c r="D113">
        <v>1</v>
      </c>
      <c r="E113">
        <v>6</v>
      </c>
      <c r="F113" s="17">
        <v>3.9395370318079572E-3</v>
      </c>
    </row>
    <row r="114" spans="1:6" x14ac:dyDescent="0.35">
      <c r="A114" t="s">
        <v>36</v>
      </c>
      <c r="B114" s="21">
        <v>45748</v>
      </c>
      <c r="C114">
        <v>20</v>
      </c>
      <c r="D114">
        <v>1</v>
      </c>
      <c r="E114">
        <v>7</v>
      </c>
      <c r="F114" s="17">
        <v>5.2169378117772822E-3</v>
      </c>
    </row>
    <row r="115" spans="1:6" x14ac:dyDescent="0.35">
      <c r="A115" t="s">
        <v>36</v>
      </c>
      <c r="B115" s="21">
        <v>45778</v>
      </c>
      <c r="C115">
        <v>21</v>
      </c>
      <c r="D115">
        <v>1</v>
      </c>
      <c r="E115">
        <v>8</v>
      </c>
      <c r="F115" s="17">
        <v>1.6084316622518344E-2</v>
      </c>
    </row>
    <row r="116" spans="1:6" x14ac:dyDescent="0.35">
      <c r="A116" t="s">
        <v>36</v>
      </c>
      <c r="B116" s="21">
        <v>45809</v>
      </c>
      <c r="C116">
        <v>22</v>
      </c>
      <c r="D116">
        <v>1</v>
      </c>
      <c r="E116">
        <v>9</v>
      </c>
      <c r="F116" s="17">
        <v>1.2379978747661693E-2</v>
      </c>
    </row>
    <row r="117" spans="1:6" x14ac:dyDescent="0.35">
      <c r="A117" t="s">
        <v>36</v>
      </c>
      <c r="B117" s="21">
        <v>45839</v>
      </c>
      <c r="C117">
        <v>23</v>
      </c>
      <c r="D117">
        <v>1</v>
      </c>
      <c r="E117">
        <v>10</v>
      </c>
      <c r="F117" s="17">
        <v>1.4090363718828228E-2</v>
      </c>
    </row>
    <row r="118" spans="1:6" x14ac:dyDescent="0.35">
      <c r="A118" t="s">
        <v>36</v>
      </c>
      <c r="B118" s="21">
        <v>45870</v>
      </c>
      <c r="C118">
        <v>24</v>
      </c>
      <c r="D118">
        <v>1</v>
      </c>
      <c r="E118">
        <v>11</v>
      </c>
      <c r="F118" s="17">
        <v>2.5163762703092805E-2</v>
      </c>
    </row>
    <row r="119" spans="1:6" x14ac:dyDescent="0.35">
      <c r="A119" t="s">
        <v>36</v>
      </c>
      <c r="B119" s="21">
        <v>45901</v>
      </c>
      <c r="C119">
        <v>25</v>
      </c>
      <c r="D119">
        <v>1</v>
      </c>
      <c r="E119">
        <v>12</v>
      </c>
      <c r="F119" s="17">
        <v>1.8055751158894108E-2</v>
      </c>
    </row>
    <row r="120" spans="1:6" x14ac:dyDescent="0.35">
      <c r="A120" t="s">
        <v>36</v>
      </c>
      <c r="B120" s="21">
        <v>45931</v>
      </c>
      <c r="C120">
        <v>26</v>
      </c>
      <c r="D120">
        <v>1</v>
      </c>
      <c r="E120">
        <v>13</v>
      </c>
      <c r="F120" s="17">
        <v>1.4278132970548862E-2</v>
      </c>
    </row>
    <row r="121" spans="1:6" x14ac:dyDescent="0.35">
      <c r="A121" t="s">
        <v>36</v>
      </c>
      <c r="B121" s="21">
        <v>45962</v>
      </c>
      <c r="C121">
        <v>27</v>
      </c>
      <c r="D121">
        <v>1</v>
      </c>
      <c r="E121">
        <v>14</v>
      </c>
      <c r="F121" s="17">
        <v>7.566726772906051E-3</v>
      </c>
    </row>
    <row r="122" spans="1:6" x14ac:dyDescent="0.35">
      <c r="A122" t="s">
        <v>36</v>
      </c>
      <c r="B122" s="21">
        <v>45992</v>
      </c>
      <c r="C122">
        <v>28</v>
      </c>
      <c r="D122">
        <v>1</v>
      </c>
      <c r="E122">
        <v>15</v>
      </c>
      <c r="F122" s="17">
        <v>2.2153191811989392E-2</v>
      </c>
    </row>
    <row r="123" spans="1:6" x14ac:dyDescent="0.35">
      <c r="A123" t="s">
        <v>36</v>
      </c>
      <c r="B123" s="21">
        <v>46023</v>
      </c>
      <c r="C123">
        <v>29</v>
      </c>
      <c r="D123">
        <v>1</v>
      </c>
      <c r="E123">
        <v>16</v>
      </c>
      <c r="F123" s="17">
        <v>2.1725565115438113E-2</v>
      </c>
    </row>
    <row r="124" spans="1:6" x14ac:dyDescent="0.35">
      <c r="A124" t="s">
        <v>36</v>
      </c>
      <c r="B124" s="21">
        <v>46054</v>
      </c>
      <c r="C124">
        <v>30</v>
      </c>
      <c r="D124">
        <v>1</v>
      </c>
      <c r="E124">
        <v>17</v>
      </c>
      <c r="F124" s="17">
        <v>1.9158775234359989E-2</v>
      </c>
    </row>
    <row r="125" spans="1:6" x14ac:dyDescent="0.35">
      <c r="A125" t="s">
        <v>36</v>
      </c>
      <c r="B125" s="21">
        <v>46082</v>
      </c>
      <c r="C125">
        <v>31</v>
      </c>
      <c r="D125">
        <v>1</v>
      </c>
      <c r="E125">
        <v>18</v>
      </c>
      <c r="F125" s="17">
        <v>1.7069379321536904E-2</v>
      </c>
    </row>
    <row r="126" spans="1:6" x14ac:dyDescent="0.35">
      <c r="A126" t="s">
        <v>37</v>
      </c>
      <c r="B126" s="21">
        <v>45170</v>
      </c>
      <c r="C126">
        <v>1</v>
      </c>
      <c r="D126">
        <v>0</v>
      </c>
      <c r="E126">
        <v>0</v>
      </c>
      <c r="F126" s="17">
        <v>0</v>
      </c>
    </row>
    <row r="127" spans="1:6" x14ac:dyDescent="0.35">
      <c r="A127" t="s">
        <v>37</v>
      </c>
      <c r="B127" s="21">
        <v>45200</v>
      </c>
      <c r="C127">
        <v>2</v>
      </c>
      <c r="D127">
        <v>0</v>
      </c>
      <c r="E127">
        <v>0</v>
      </c>
      <c r="F127" s="17">
        <v>0</v>
      </c>
    </row>
    <row r="128" spans="1:6" x14ac:dyDescent="0.35">
      <c r="A128" t="s">
        <v>37</v>
      </c>
      <c r="B128" s="21">
        <v>45231</v>
      </c>
      <c r="C128">
        <v>3</v>
      </c>
      <c r="D128">
        <v>0</v>
      </c>
      <c r="E128">
        <v>0</v>
      </c>
      <c r="F128" s="17">
        <v>0</v>
      </c>
    </row>
    <row r="129" spans="1:6" x14ac:dyDescent="0.35">
      <c r="A129" t="s">
        <v>37</v>
      </c>
      <c r="B129" s="21">
        <v>45261</v>
      </c>
      <c r="C129">
        <v>4</v>
      </c>
      <c r="D129">
        <v>0</v>
      </c>
      <c r="E129">
        <v>0</v>
      </c>
      <c r="F129" s="17">
        <v>0</v>
      </c>
    </row>
    <row r="130" spans="1:6" x14ac:dyDescent="0.35">
      <c r="A130" t="s">
        <v>37</v>
      </c>
      <c r="B130" s="21">
        <v>45292</v>
      </c>
      <c r="C130">
        <v>5</v>
      </c>
      <c r="D130">
        <v>0</v>
      </c>
      <c r="E130">
        <v>0</v>
      </c>
      <c r="F130" s="17">
        <v>0</v>
      </c>
    </row>
    <row r="131" spans="1:6" x14ac:dyDescent="0.35">
      <c r="A131" t="s">
        <v>37</v>
      </c>
      <c r="B131" s="21">
        <v>45323</v>
      </c>
      <c r="C131">
        <v>6</v>
      </c>
      <c r="D131">
        <v>0</v>
      </c>
      <c r="E131">
        <v>0</v>
      </c>
      <c r="F131" s="17">
        <v>0</v>
      </c>
    </row>
    <row r="132" spans="1:6" x14ac:dyDescent="0.35">
      <c r="A132" t="s">
        <v>37</v>
      </c>
      <c r="B132" s="21">
        <v>45352</v>
      </c>
      <c r="C132">
        <v>7</v>
      </c>
      <c r="D132">
        <v>0</v>
      </c>
      <c r="E132">
        <v>0</v>
      </c>
      <c r="F132" s="17">
        <v>0</v>
      </c>
    </row>
    <row r="133" spans="1:6" x14ac:dyDescent="0.35">
      <c r="A133" t="s">
        <v>37</v>
      </c>
      <c r="B133" s="21">
        <v>45383</v>
      </c>
      <c r="C133">
        <v>8</v>
      </c>
      <c r="D133">
        <v>0</v>
      </c>
      <c r="E133">
        <v>0</v>
      </c>
      <c r="F133" s="17">
        <v>0</v>
      </c>
    </row>
    <row r="134" spans="1:6" x14ac:dyDescent="0.35">
      <c r="A134" t="s">
        <v>37</v>
      </c>
      <c r="B134" s="21">
        <v>45413</v>
      </c>
      <c r="C134">
        <v>9</v>
      </c>
      <c r="D134">
        <v>0</v>
      </c>
      <c r="E134">
        <v>0</v>
      </c>
      <c r="F134" s="17">
        <v>0</v>
      </c>
    </row>
    <row r="135" spans="1:6" x14ac:dyDescent="0.35">
      <c r="A135" t="s">
        <v>37</v>
      </c>
      <c r="B135" s="21">
        <v>45444</v>
      </c>
      <c r="C135">
        <v>10</v>
      </c>
      <c r="D135">
        <v>0</v>
      </c>
      <c r="E135">
        <v>0</v>
      </c>
      <c r="F135" s="17">
        <v>0</v>
      </c>
    </row>
    <row r="136" spans="1:6" x14ac:dyDescent="0.35">
      <c r="A136" t="s">
        <v>37</v>
      </c>
      <c r="B136" s="21">
        <v>45474</v>
      </c>
      <c r="C136">
        <v>11</v>
      </c>
      <c r="D136">
        <v>0</v>
      </c>
      <c r="E136">
        <v>0</v>
      </c>
      <c r="F136" s="17">
        <v>0</v>
      </c>
    </row>
    <row r="137" spans="1:6" x14ac:dyDescent="0.35">
      <c r="A137" t="s">
        <v>37</v>
      </c>
      <c r="B137" s="21">
        <v>45505</v>
      </c>
      <c r="C137">
        <v>12</v>
      </c>
      <c r="D137">
        <v>0</v>
      </c>
      <c r="E137">
        <v>0</v>
      </c>
      <c r="F137" s="17">
        <v>7.7531226383661693E-3</v>
      </c>
    </row>
    <row r="138" spans="1:6" x14ac:dyDescent="0.35">
      <c r="A138" t="s">
        <v>37</v>
      </c>
      <c r="B138" s="21">
        <v>45536</v>
      </c>
      <c r="C138">
        <v>13</v>
      </c>
      <c r="D138">
        <v>1</v>
      </c>
      <c r="E138">
        <v>0</v>
      </c>
      <c r="F138" s="17">
        <v>0</v>
      </c>
    </row>
    <row r="139" spans="1:6" x14ac:dyDescent="0.35">
      <c r="A139" t="s">
        <v>37</v>
      </c>
      <c r="B139" s="21">
        <v>45566</v>
      </c>
      <c r="C139">
        <v>14</v>
      </c>
      <c r="D139">
        <v>1</v>
      </c>
      <c r="E139">
        <v>1</v>
      </c>
      <c r="F139" s="17">
        <v>0</v>
      </c>
    </row>
    <row r="140" spans="1:6" x14ac:dyDescent="0.35">
      <c r="A140" t="s">
        <v>37</v>
      </c>
      <c r="B140" s="21">
        <v>45597</v>
      </c>
      <c r="C140">
        <v>15</v>
      </c>
      <c r="D140">
        <v>1</v>
      </c>
      <c r="E140">
        <v>2</v>
      </c>
      <c r="F140" s="17">
        <v>0</v>
      </c>
    </row>
    <row r="141" spans="1:6" x14ac:dyDescent="0.35">
      <c r="A141" t="s">
        <v>37</v>
      </c>
      <c r="B141" s="21">
        <v>45627</v>
      </c>
      <c r="C141">
        <v>16</v>
      </c>
      <c r="D141">
        <v>1</v>
      </c>
      <c r="E141">
        <v>3</v>
      </c>
      <c r="F141" s="17">
        <v>0</v>
      </c>
    </row>
    <row r="142" spans="1:6" x14ac:dyDescent="0.35">
      <c r="A142" t="s">
        <v>37</v>
      </c>
      <c r="B142" s="21">
        <v>45658</v>
      </c>
      <c r="C142">
        <v>17</v>
      </c>
      <c r="D142">
        <v>1</v>
      </c>
      <c r="E142">
        <v>4</v>
      </c>
      <c r="F142" s="17">
        <v>0</v>
      </c>
    </row>
    <row r="143" spans="1:6" x14ac:dyDescent="0.35">
      <c r="A143" t="s">
        <v>37</v>
      </c>
      <c r="B143" s="21">
        <v>45689</v>
      </c>
      <c r="C143">
        <v>18</v>
      </c>
      <c r="D143">
        <v>1</v>
      </c>
      <c r="E143">
        <v>5</v>
      </c>
      <c r="F143" s="17">
        <v>0</v>
      </c>
    </row>
    <row r="144" spans="1:6" x14ac:dyDescent="0.35">
      <c r="A144" t="s">
        <v>37</v>
      </c>
      <c r="B144" s="21">
        <v>45717</v>
      </c>
      <c r="C144">
        <v>19</v>
      </c>
      <c r="D144">
        <v>1</v>
      </c>
      <c r="E144">
        <v>6</v>
      </c>
      <c r="F144" s="17">
        <v>0</v>
      </c>
    </row>
    <row r="145" spans="1:6" x14ac:dyDescent="0.35">
      <c r="A145" t="s">
        <v>37</v>
      </c>
      <c r="B145" s="21">
        <v>45748</v>
      </c>
      <c r="C145">
        <v>20</v>
      </c>
      <c r="D145">
        <v>1</v>
      </c>
      <c r="E145">
        <v>7</v>
      </c>
      <c r="F145" s="17">
        <v>1.5082509253162622E-2</v>
      </c>
    </row>
    <row r="146" spans="1:6" x14ac:dyDescent="0.35">
      <c r="A146" t="s">
        <v>37</v>
      </c>
      <c r="B146" s="21">
        <v>45778</v>
      </c>
      <c r="C146">
        <v>21</v>
      </c>
      <c r="D146">
        <v>1</v>
      </c>
      <c r="E146">
        <v>8</v>
      </c>
      <c r="F146" s="17">
        <v>9.2410684027087062E-2</v>
      </c>
    </row>
    <row r="147" spans="1:6" x14ac:dyDescent="0.35">
      <c r="A147" t="s">
        <v>37</v>
      </c>
      <c r="B147" s="21">
        <v>45809</v>
      </c>
      <c r="C147">
        <v>22</v>
      </c>
      <c r="D147">
        <v>1</v>
      </c>
      <c r="E147">
        <v>9</v>
      </c>
      <c r="F147" s="17">
        <v>5.303002289471246E-2</v>
      </c>
    </row>
    <row r="148" spans="1:6" x14ac:dyDescent="0.35">
      <c r="A148" t="s">
        <v>37</v>
      </c>
      <c r="B148" s="21">
        <v>45839</v>
      </c>
      <c r="C148">
        <v>23</v>
      </c>
      <c r="D148">
        <v>1</v>
      </c>
      <c r="E148">
        <v>10</v>
      </c>
      <c r="F148" s="17">
        <v>6.8810579415343603E-2</v>
      </c>
    </row>
    <row r="149" spans="1:6" x14ac:dyDescent="0.35">
      <c r="A149" t="s">
        <v>37</v>
      </c>
      <c r="B149" s="21">
        <v>45870</v>
      </c>
      <c r="C149">
        <v>24</v>
      </c>
      <c r="D149">
        <v>1</v>
      </c>
      <c r="E149">
        <v>11</v>
      </c>
      <c r="F149" s="17">
        <v>0.14117293105073797</v>
      </c>
    </row>
    <row r="150" spans="1:6" x14ac:dyDescent="0.35">
      <c r="A150" t="s">
        <v>37</v>
      </c>
      <c r="B150" s="21">
        <v>45901</v>
      </c>
      <c r="C150">
        <v>25</v>
      </c>
      <c r="D150">
        <v>1</v>
      </c>
      <c r="E150">
        <v>12</v>
      </c>
      <c r="F150" s="17">
        <v>0.10130428634851403</v>
      </c>
    </row>
    <row r="151" spans="1:6" x14ac:dyDescent="0.35">
      <c r="A151" t="s">
        <v>37</v>
      </c>
      <c r="B151" s="21">
        <v>45931</v>
      </c>
      <c r="C151">
        <v>26</v>
      </c>
      <c r="D151">
        <v>1</v>
      </c>
      <c r="E151">
        <v>13</v>
      </c>
      <c r="F151" s="17">
        <v>0.12607347888164527</v>
      </c>
    </row>
    <row r="152" spans="1:6" x14ac:dyDescent="0.35">
      <c r="A152" t="s">
        <v>37</v>
      </c>
      <c r="B152" s="21">
        <v>45962</v>
      </c>
      <c r="C152">
        <v>27</v>
      </c>
      <c r="D152">
        <v>1</v>
      </c>
      <c r="E152">
        <v>14</v>
      </c>
      <c r="F152" s="17">
        <v>0.14369228735963577</v>
      </c>
    </row>
    <row r="153" spans="1:6" x14ac:dyDescent="0.35">
      <c r="A153" t="s">
        <v>37</v>
      </c>
      <c r="B153" s="21">
        <v>45992</v>
      </c>
      <c r="C153">
        <v>28</v>
      </c>
      <c r="D153">
        <v>1</v>
      </c>
      <c r="E153">
        <v>15</v>
      </c>
      <c r="F153" s="17">
        <v>0.1235606501181843</v>
      </c>
    </row>
    <row r="154" spans="1:6" x14ac:dyDescent="0.35">
      <c r="A154" t="s">
        <v>37</v>
      </c>
      <c r="B154" s="21">
        <v>46023</v>
      </c>
      <c r="C154">
        <v>29</v>
      </c>
      <c r="D154">
        <v>1</v>
      </c>
      <c r="E154">
        <v>16</v>
      </c>
      <c r="F154" s="17">
        <v>0.12700451858902415</v>
      </c>
    </row>
    <row r="155" spans="1:6" x14ac:dyDescent="0.35">
      <c r="A155" t="s">
        <v>37</v>
      </c>
      <c r="B155" s="21">
        <v>46054</v>
      </c>
      <c r="C155">
        <v>30</v>
      </c>
      <c r="D155">
        <v>1</v>
      </c>
      <c r="E155">
        <v>17</v>
      </c>
      <c r="F155" s="17">
        <v>0.13130693525684309</v>
      </c>
    </row>
    <row r="156" spans="1:6" x14ac:dyDescent="0.35">
      <c r="A156" t="s">
        <v>37</v>
      </c>
      <c r="B156" s="21">
        <v>46082</v>
      </c>
      <c r="C156">
        <v>31</v>
      </c>
      <c r="D156">
        <v>1</v>
      </c>
      <c r="E156">
        <v>18</v>
      </c>
      <c r="F156" s="17">
        <v>0.12613762257002695</v>
      </c>
    </row>
    <row r="157" spans="1:6" x14ac:dyDescent="0.35">
      <c r="A157" t="s">
        <v>38</v>
      </c>
      <c r="B157" s="21">
        <v>45170</v>
      </c>
      <c r="C157">
        <v>1</v>
      </c>
      <c r="D157">
        <v>0</v>
      </c>
      <c r="E157">
        <v>0</v>
      </c>
      <c r="F157" s="17">
        <v>0</v>
      </c>
    </row>
    <row r="158" spans="1:6" x14ac:dyDescent="0.35">
      <c r="A158" t="s">
        <v>38</v>
      </c>
      <c r="B158" s="21">
        <v>45200</v>
      </c>
      <c r="C158">
        <v>2</v>
      </c>
      <c r="D158">
        <v>0</v>
      </c>
      <c r="E158">
        <v>0</v>
      </c>
      <c r="F158" s="17">
        <v>0</v>
      </c>
    </row>
    <row r="159" spans="1:6" x14ac:dyDescent="0.35">
      <c r="A159" t="s">
        <v>38</v>
      </c>
      <c r="B159" s="21">
        <v>45231</v>
      </c>
      <c r="C159">
        <v>3</v>
      </c>
      <c r="D159">
        <v>0</v>
      </c>
      <c r="E159">
        <v>0</v>
      </c>
      <c r="F159" s="17">
        <v>0</v>
      </c>
    </row>
    <row r="160" spans="1:6" x14ac:dyDescent="0.35">
      <c r="A160" t="s">
        <v>38</v>
      </c>
      <c r="B160" s="21">
        <v>45261</v>
      </c>
      <c r="C160">
        <v>4</v>
      </c>
      <c r="D160">
        <v>0</v>
      </c>
      <c r="E160">
        <v>0</v>
      </c>
      <c r="F160" s="17">
        <v>0</v>
      </c>
    </row>
    <row r="161" spans="1:6" x14ac:dyDescent="0.35">
      <c r="A161" t="s">
        <v>38</v>
      </c>
      <c r="B161" s="21">
        <v>45292</v>
      </c>
      <c r="C161">
        <v>5</v>
      </c>
      <c r="D161">
        <v>0</v>
      </c>
      <c r="E161">
        <v>0</v>
      </c>
      <c r="F161" s="17">
        <v>0</v>
      </c>
    </row>
    <row r="162" spans="1:6" x14ac:dyDescent="0.35">
      <c r="A162" t="s">
        <v>38</v>
      </c>
      <c r="B162" s="21">
        <v>45323</v>
      </c>
      <c r="C162">
        <v>6</v>
      </c>
      <c r="D162">
        <v>0</v>
      </c>
      <c r="E162">
        <v>0</v>
      </c>
      <c r="F162" s="17">
        <v>0</v>
      </c>
    </row>
    <row r="163" spans="1:6" x14ac:dyDescent="0.35">
      <c r="A163" t="s">
        <v>38</v>
      </c>
      <c r="B163" s="21">
        <v>45352</v>
      </c>
      <c r="C163">
        <v>7</v>
      </c>
      <c r="D163">
        <v>0</v>
      </c>
      <c r="E163">
        <v>0</v>
      </c>
      <c r="F163" s="17">
        <v>0</v>
      </c>
    </row>
    <row r="164" spans="1:6" x14ac:dyDescent="0.35">
      <c r="A164" t="s">
        <v>38</v>
      </c>
      <c r="B164" s="21">
        <v>45383</v>
      </c>
      <c r="C164">
        <v>8</v>
      </c>
      <c r="D164">
        <v>0</v>
      </c>
      <c r="E164">
        <v>0</v>
      </c>
      <c r="F164" s="17">
        <v>0</v>
      </c>
    </row>
    <row r="165" spans="1:6" x14ac:dyDescent="0.35">
      <c r="A165" t="s">
        <v>38</v>
      </c>
      <c r="B165" s="21">
        <v>45413</v>
      </c>
      <c r="C165">
        <v>9</v>
      </c>
      <c r="D165">
        <v>0</v>
      </c>
      <c r="E165">
        <v>0</v>
      </c>
      <c r="F165" s="17">
        <v>0</v>
      </c>
    </row>
    <row r="166" spans="1:6" x14ac:dyDescent="0.35">
      <c r="A166" t="s">
        <v>38</v>
      </c>
      <c r="B166" s="21">
        <v>45444</v>
      </c>
      <c r="C166">
        <v>10</v>
      </c>
      <c r="D166">
        <v>0</v>
      </c>
      <c r="E166">
        <v>0</v>
      </c>
      <c r="F166" s="17">
        <v>0</v>
      </c>
    </row>
    <row r="167" spans="1:6" x14ac:dyDescent="0.35">
      <c r="A167" t="s">
        <v>38</v>
      </c>
      <c r="B167" s="21">
        <v>45474</v>
      </c>
      <c r="C167">
        <v>11</v>
      </c>
      <c r="D167">
        <v>0</v>
      </c>
      <c r="E167">
        <v>0</v>
      </c>
      <c r="F167" s="17">
        <v>0</v>
      </c>
    </row>
    <row r="168" spans="1:6" x14ac:dyDescent="0.35">
      <c r="A168" t="s">
        <v>38</v>
      </c>
      <c r="B168" s="21">
        <v>45505</v>
      </c>
      <c r="C168">
        <v>12</v>
      </c>
      <c r="D168">
        <v>0</v>
      </c>
      <c r="E168">
        <v>0</v>
      </c>
      <c r="F168" s="17">
        <v>0</v>
      </c>
    </row>
    <row r="169" spans="1:6" x14ac:dyDescent="0.35">
      <c r="A169" t="s">
        <v>38</v>
      </c>
      <c r="B169" s="21">
        <v>45536</v>
      </c>
      <c r="C169">
        <v>13</v>
      </c>
      <c r="D169">
        <v>1</v>
      </c>
      <c r="E169">
        <v>0</v>
      </c>
      <c r="F169" s="17">
        <v>0</v>
      </c>
    </row>
    <row r="170" spans="1:6" x14ac:dyDescent="0.35">
      <c r="A170" t="s">
        <v>38</v>
      </c>
      <c r="B170" s="21">
        <v>45566</v>
      </c>
      <c r="C170">
        <v>14</v>
      </c>
      <c r="D170">
        <v>1</v>
      </c>
      <c r="E170">
        <v>1</v>
      </c>
      <c r="F170" s="17">
        <v>9.9421500415953958E-3</v>
      </c>
    </row>
    <row r="171" spans="1:6" x14ac:dyDescent="0.35">
      <c r="A171" t="s">
        <v>38</v>
      </c>
      <c r="B171" s="21">
        <v>45597</v>
      </c>
      <c r="C171">
        <v>15</v>
      </c>
      <c r="D171">
        <v>1</v>
      </c>
      <c r="E171">
        <v>2</v>
      </c>
      <c r="F171" s="17">
        <v>5.441740680497349E-3</v>
      </c>
    </row>
    <row r="172" spans="1:6" x14ac:dyDescent="0.35">
      <c r="A172" t="s">
        <v>38</v>
      </c>
      <c r="B172" s="21">
        <v>45627</v>
      </c>
      <c r="C172">
        <v>16</v>
      </c>
      <c r="D172">
        <v>1</v>
      </c>
      <c r="E172">
        <v>3</v>
      </c>
      <c r="F172" s="17">
        <v>9.1929149129250931E-3</v>
      </c>
    </row>
    <row r="173" spans="1:6" x14ac:dyDescent="0.35">
      <c r="A173" t="s">
        <v>38</v>
      </c>
      <c r="B173" s="21">
        <v>45658</v>
      </c>
      <c r="C173">
        <v>17</v>
      </c>
      <c r="D173">
        <v>1</v>
      </c>
      <c r="E173">
        <v>4</v>
      </c>
      <c r="F173" s="17">
        <v>4.6446349794905216E-2</v>
      </c>
    </row>
    <row r="174" spans="1:6" x14ac:dyDescent="0.35">
      <c r="A174" t="s">
        <v>38</v>
      </c>
      <c r="B174" s="21">
        <v>45689</v>
      </c>
      <c r="C174">
        <v>18</v>
      </c>
      <c r="D174">
        <v>1</v>
      </c>
      <c r="E174">
        <v>5</v>
      </c>
      <c r="F174" s="17">
        <v>2.8540865372999255E-2</v>
      </c>
    </row>
    <row r="175" spans="1:6" x14ac:dyDescent="0.35">
      <c r="A175" t="s">
        <v>38</v>
      </c>
      <c r="B175" s="21">
        <v>45717</v>
      </c>
      <c r="C175">
        <v>19</v>
      </c>
      <c r="D175">
        <v>1</v>
      </c>
      <c r="E175">
        <v>6</v>
      </c>
      <c r="F175" s="17">
        <v>3.1220167829714943E-2</v>
      </c>
    </row>
    <row r="176" spans="1:6" x14ac:dyDescent="0.35">
      <c r="A176" t="s">
        <v>38</v>
      </c>
      <c r="B176" s="21">
        <v>45748</v>
      </c>
      <c r="C176">
        <v>20</v>
      </c>
      <c r="D176">
        <v>1</v>
      </c>
      <c r="E176">
        <v>7</v>
      </c>
      <c r="F176" s="17">
        <v>3.3600478811071095E-2</v>
      </c>
    </row>
    <row r="177" spans="1:6" x14ac:dyDescent="0.35">
      <c r="A177" t="s">
        <v>38</v>
      </c>
      <c r="B177" s="21">
        <v>45778</v>
      </c>
      <c r="C177">
        <v>21</v>
      </c>
      <c r="D177">
        <v>1</v>
      </c>
      <c r="E177">
        <v>8</v>
      </c>
      <c r="F177" s="17">
        <v>6.6329777757497446E-2</v>
      </c>
    </row>
    <row r="178" spans="1:6" x14ac:dyDescent="0.35">
      <c r="A178" t="s">
        <v>38</v>
      </c>
      <c r="B178" s="21">
        <v>45809</v>
      </c>
      <c r="C178">
        <v>22</v>
      </c>
      <c r="D178">
        <v>1</v>
      </c>
      <c r="E178">
        <v>9</v>
      </c>
      <c r="F178" s="17">
        <v>5.1645024239765761E-2</v>
      </c>
    </row>
    <row r="179" spans="1:6" x14ac:dyDescent="0.35">
      <c r="A179" t="s">
        <v>38</v>
      </c>
      <c r="B179" s="21">
        <v>45839</v>
      </c>
      <c r="C179">
        <v>23</v>
      </c>
      <c r="D179">
        <v>1</v>
      </c>
      <c r="E179">
        <v>10</v>
      </c>
      <c r="F179" s="17">
        <v>4.2787912152035854E-2</v>
      </c>
    </row>
    <row r="180" spans="1:6" x14ac:dyDescent="0.35">
      <c r="A180" t="s">
        <v>38</v>
      </c>
      <c r="B180" s="21">
        <v>45870</v>
      </c>
      <c r="C180">
        <v>24</v>
      </c>
      <c r="D180">
        <v>1</v>
      </c>
      <c r="E180">
        <v>11</v>
      </c>
      <c r="F180" s="17">
        <v>6.7574296155624672E-2</v>
      </c>
    </row>
    <row r="181" spans="1:6" x14ac:dyDescent="0.35">
      <c r="A181" t="s">
        <v>38</v>
      </c>
      <c r="B181" s="21">
        <v>45901</v>
      </c>
      <c r="C181">
        <v>25</v>
      </c>
      <c r="D181">
        <v>1</v>
      </c>
      <c r="E181">
        <v>12</v>
      </c>
      <c r="F181" s="17">
        <v>0.10000061157060446</v>
      </c>
    </row>
    <row r="182" spans="1:6" x14ac:dyDescent="0.35">
      <c r="A182" t="s">
        <v>38</v>
      </c>
      <c r="B182" s="21">
        <v>45931</v>
      </c>
      <c r="C182">
        <v>26</v>
      </c>
      <c r="D182">
        <v>1</v>
      </c>
      <c r="E182">
        <v>13</v>
      </c>
      <c r="F182" s="17">
        <v>0.13601802972155033</v>
      </c>
    </row>
    <row r="183" spans="1:6" x14ac:dyDescent="0.35">
      <c r="A183" t="s">
        <v>38</v>
      </c>
      <c r="B183" s="21">
        <v>45962</v>
      </c>
      <c r="C183">
        <v>27</v>
      </c>
      <c r="D183">
        <v>1</v>
      </c>
      <c r="E183">
        <v>14</v>
      </c>
      <c r="F183" s="17">
        <v>9.4350586473891496E-2</v>
      </c>
    </row>
    <row r="184" spans="1:6" x14ac:dyDescent="0.35">
      <c r="A184" t="s">
        <v>38</v>
      </c>
      <c r="B184" s="21">
        <v>45992</v>
      </c>
      <c r="C184">
        <v>28</v>
      </c>
      <c r="D184">
        <v>1</v>
      </c>
      <c r="E184">
        <v>15</v>
      </c>
      <c r="F184" s="17">
        <v>0.16046458882515352</v>
      </c>
    </row>
    <row r="185" spans="1:6" x14ac:dyDescent="0.35">
      <c r="A185" t="s">
        <v>38</v>
      </c>
      <c r="B185" s="21">
        <v>46023</v>
      </c>
      <c r="C185">
        <v>29</v>
      </c>
      <c r="D185">
        <v>1</v>
      </c>
      <c r="E185">
        <v>16</v>
      </c>
      <c r="F185" s="17">
        <v>0.14188768481800884</v>
      </c>
    </row>
    <row r="186" spans="1:6" x14ac:dyDescent="0.35">
      <c r="A186" t="s">
        <v>38</v>
      </c>
      <c r="B186" s="21">
        <v>46054</v>
      </c>
      <c r="C186">
        <v>30</v>
      </c>
      <c r="D186">
        <v>1</v>
      </c>
      <c r="E186">
        <v>17</v>
      </c>
      <c r="F186" s="17">
        <v>0.14344050192683244</v>
      </c>
    </row>
    <row r="187" spans="1:6" x14ac:dyDescent="0.35">
      <c r="A187" t="s">
        <v>38</v>
      </c>
      <c r="B187" s="21">
        <v>46082</v>
      </c>
      <c r="C187">
        <v>31</v>
      </c>
      <c r="D187">
        <v>1</v>
      </c>
      <c r="E187">
        <v>18</v>
      </c>
      <c r="F187" s="17">
        <v>0.11966779355350426</v>
      </c>
    </row>
    <row r="188" spans="1:6" x14ac:dyDescent="0.35">
      <c r="A188" t="s">
        <v>39</v>
      </c>
      <c r="B188" s="21">
        <v>45170</v>
      </c>
      <c r="C188">
        <v>1</v>
      </c>
      <c r="D188">
        <v>0</v>
      </c>
      <c r="E188">
        <v>0</v>
      </c>
      <c r="F188" s="17">
        <v>0</v>
      </c>
    </row>
    <row r="189" spans="1:6" x14ac:dyDescent="0.35">
      <c r="A189" t="s">
        <v>39</v>
      </c>
      <c r="B189" s="21">
        <v>45200</v>
      </c>
      <c r="C189">
        <v>2</v>
      </c>
      <c r="D189">
        <v>0</v>
      </c>
      <c r="E189">
        <v>0</v>
      </c>
      <c r="F189" s="17">
        <v>1.3168314918930824E-2</v>
      </c>
    </row>
    <row r="190" spans="1:6" x14ac:dyDescent="0.35">
      <c r="A190" t="s">
        <v>39</v>
      </c>
      <c r="B190" s="21">
        <v>45231</v>
      </c>
      <c r="C190">
        <v>3</v>
      </c>
      <c r="D190">
        <v>0</v>
      </c>
      <c r="E190">
        <v>0</v>
      </c>
      <c r="F190" s="17">
        <v>8.1223546440077378E-3</v>
      </c>
    </row>
    <row r="191" spans="1:6" x14ac:dyDescent="0.35">
      <c r="A191" t="s">
        <v>39</v>
      </c>
      <c r="B191" s="21">
        <v>45261</v>
      </c>
      <c r="C191">
        <v>4</v>
      </c>
      <c r="D191">
        <v>0</v>
      </c>
      <c r="E191">
        <v>0</v>
      </c>
      <c r="F191" s="17">
        <v>0</v>
      </c>
    </row>
    <row r="192" spans="1:6" x14ac:dyDescent="0.35">
      <c r="A192" t="s">
        <v>39</v>
      </c>
      <c r="B192" s="21">
        <v>45292</v>
      </c>
      <c r="C192">
        <v>5</v>
      </c>
      <c r="D192">
        <v>0</v>
      </c>
      <c r="E192">
        <v>0</v>
      </c>
      <c r="F192" s="17">
        <v>0</v>
      </c>
    </row>
    <row r="193" spans="1:6" x14ac:dyDescent="0.35">
      <c r="A193" t="s">
        <v>39</v>
      </c>
      <c r="B193" s="21">
        <v>45323</v>
      </c>
      <c r="C193">
        <v>6</v>
      </c>
      <c r="D193">
        <v>0</v>
      </c>
      <c r="E193">
        <v>0</v>
      </c>
      <c r="F193" s="17">
        <v>7.6257396412267595E-3</v>
      </c>
    </row>
    <row r="194" spans="1:6" x14ac:dyDescent="0.35">
      <c r="A194" t="s">
        <v>39</v>
      </c>
      <c r="B194" s="21">
        <v>45352</v>
      </c>
      <c r="C194">
        <v>7</v>
      </c>
      <c r="D194">
        <v>0</v>
      </c>
      <c r="E194">
        <v>0</v>
      </c>
      <c r="F194" s="17">
        <v>8.6707801853488087E-3</v>
      </c>
    </row>
    <row r="195" spans="1:6" x14ac:dyDescent="0.35">
      <c r="A195" t="s">
        <v>39</v>
      </c>
      <c r="B195" s="21">
        <v>45383</v>
      </c>
      <c r="C195">
        <v>8</v>
      </c>
      <c r="D195">
        <v>0</v>
      </c>
      <c r="E195">
        <v>0</v>
      </c>
      <c r="F195" s="17">
        <v>1.5230188732883192E-2</v>
      </c>
    </row>
    <row r="196" spans="1:6" x14ac:dyDescent="0.35">
      <c r="A196" t="s">
        <v>39</v>
      </c>
      <c r="B196" s="21">
        <v>45413</v>
      </c>
      <c r="C196">
        <v>9</v>
      </c>
      <c r="D196">
        <v>0</v>
      </c>
      <c r="E196">
        <v>0</v>
      </c>
      <c r="F196" s="17">
        <v>7.9725113851112413E-3</v>
      </c>
    </row>
    <row r="197" spans="1:6" x14ac:dyDescent="0.35">
      <c r="A197" t="s">
        <v>39</v>
      </c>
      <c r="B197" s="21">
        <v>45444</v>
      </c>
      <c r="C197">
        <v>10</v>
      </c>
      <c r="D197">
        <v>0</v>
      </c>
      <c r="E197">
        <v>0</v>
      </c>
      <c r="F197" s="17">
        <v>7.5513845217197242E-3</v>
      </c>
    </row>
    <row r="198" spans="1:6" x14ac:dyDescent="0.35">
      <c r="A198" t="s">
        <v>39</v>
      </c>
      <c r="B198" s="21">
        <v>45474</v>
      </c>
      <c r="C198">
        <v>11</v>
      </c>
      <c r="D198">
        <v>0</v>
      </c>
      <c r="E198">
        <v>0</v>
      </c>
      <c r="F198" s="17">
        <v>8.0242123996640512E-3</v>
      </c>
    </row>
    <row r="199" spans="1:6" x14ac:dyDescent="0.35">
      <c r="A199" t="s">
        <v>39</v>
      </c>
      <c r="B199" s="21">
        <v>45505</v>
      </c>
      <c r="C199">
        <v>12</v>
      </c>
      <c r="D199">
        <v>0</v>
      </c>
      <c r="E199">
        <v>0</v>
      </c>
      <c r="F199" s="17">
        <v>0</v>
      </c>
    </row>
    <row r="200" spans="1:6" x14ac:dyDescent="0.35">
      <c r="A200" t="s">
        <v>39</v>
      </c>
      <c r="B200" s="21">
        <v>45536</v>
      </c>
      <c r="C200">
        <v>13</v>
      </c>
      <c r="D200">
        <v>1</v>
      </c>
      <c r="E200">
        <v>0</v>
      </c>
      <c r="F200" s="17">
        <v>8.4302996812030059E-3</v>
      </c>
    </row>
    <row r="201" spans="1:6" x14ac:dyDescent="0.35">
      <c r="A201" t="s">
        <v>39</v>
      </c>
      <c r="B201" s="21">
        <v>45566</v>
      </c>
      <c r="C201">
        <v>14</v>
      </c>
      <c r="D201">
        <v>1</v>
      </c>
      <c r="E201">
        <v>1</v>
      </c>
      <c r="F201" s="17">
        <v>7.8477310681707626E-3</v>
      </c>
    </row>
    <row r="202" spans="1:6" x14ac:dyDescent="0.35">
      <c r="A202" t="s">
        <v>39</v>
      </c>
      <c r="B202" s="21">
        <v>45597</v>
      </c>
      <c r="C202">
        <v>15</v>
      </c>
      <c r="D202">
        <v>1</v>
      </c>
      <c r="E202">
        <v>2</v>
      </c>
      <c r="F202" s="17">
        <v>4.277407488484368E-3</v>
      </c>
    </row>
    <row r="203" spans="1:6" x14ac:dyDescent="0.35">
      <c r="A203" t="s">
        <v>39</v>
      </c>
      <c r="B203" s="21">
        <v>45627</v>
      </c>
      <c r="C203">
        <v>16</v>
      </c>
      <c r="D203">
        <v>1</v>
      </c>
      <c r="E203">
        <v>3</v>
      </c>
      <c r="F203" s="17">
        <v>1.6416689464221861E-2</v>
      </c>
    </row>
    <row r="204" spans="1:6" x14ac:dyDescent="0.35">
      <c r="A204" t="s">
        <v>39</v>
      </c>
      <c r="B204" s="21">
        <v>45658</v>
      </c>
      <c r="C204">
        <v>17</v>
      </c>
      <c r="D204">
        <v>1</v>
      </c>
      <c r="E204">
        <v>4</v>
      </c>
      <c r="F204" s="17">
        <v>6.9673512160832087E-3</v>
      </c>
    </row>
    <row r="205" spans="1:6" x14ac:dyDescent="0.35">
      <c r="A205" t="s">
        <v>39</v>
      </c>
      <c r="B205" s="21">
        <v>45689</v>
      </c>
      <c r="C205">
        <v>18</v>
      </c>
      <c r="D205">
        <v>1</v>
      </c>
      <c r="E205">
        <v>5</v>
      </c>
      <c r="F205" s="17">
        <v>8.9029777726145481E-3</v>
      </c>
    </row>
    <row r="206" spans="1:6" x14ac:dyDescent="0.35">
      <c r="A206" t="s">
        <v>39</v>
      </c>
      <c r="B206" s="21">
        <v>45717</v>
      </c>
      <c r="C206">
        <v>19</v>
      </c>
      <c r="D206">
        <v>1</v>
      </c>
      <c r="E206">
        <v>6</v>
      </c>
      <c r="F206" s="17">
        <v>8.2557694487941976E-3</v>
      </c>
    </row>
    <row r="207" spans="1:6" x14ac:dyDescent="0.35">
      <c r="A207" t="s">
        <v>39</v>
      </c>
      <c r="B207" s="21">
        <v>45748</v>
      </c>
      <c r="C207">
        <v>20</v>
      </c>
      <c r="D207">
        <v>1</v>
      </c>
      <c r="E207">
        <v>7</v>
      </c>
      <c r="F207" s="17">
        <v>8.2968426621756516E-3</v>
      </c>
    </row>
    <row r="208" spans="1:6" x14ac:dyDescent="0.35">
      <c r="A208" t="s">
        <v>39</v>
      </c>
      <c r="B208" s="21">
        <v>45778</v>
      </c>
      <c r="C208">
        <v>21</v>
      </c>
      <c r="D208">
        <v>1</v>
      </c>
      <c r="E208">
        <v>8</v>
      </c>
      <c r="F208" s="17">
        <v>7.9352907675255217E-3</v>
      </c>
    </row>
    <row r="209" spans="1:6" x14ac:dyDescent="0.35">
      <c r="A209" t="s">
        <v>39</v>
      </c>
      <c r="B209" s="21">
        <v>45809</v>
      </c>
      <c r="C209">
        <v>22</v>
      </c>
      <c r="D209">
        <v>1</v>
      </c>
      <c r="E209">
        <v>9</v>
      </c>
      <c r="F209" s="17">
        <v>8.8163701300465903E-3</v>
      </c>
    </row>
    <row r="210" spans="1:6" x14ac:dyDescent="0.35">
      <c r="A210" t="s">
        <v>39</v>
      </c>
      <c r="B210" s="21">
        <v>45839</v>
      </c>
      <c r="C210">
        <v>23</v>
      </c>
      <c r="D210">
        <v>1</v>
      </c>
      <c r="E210">
        <v>10</v>
      </c>
      <c r="F210" s="17">
        <v>0</v>
      </c>
    </row>
    <row r="211" spans="1:6" x14ac:dyDescent="0.35">
      <c r="A211" t="s">
        <v>39</v>
      </c>
      <c r="B211" s="21">
        <v>45870</v>
      </c>
      <c r="C211">
        <v>24</v>
      </c>
      <c r="D211">
        <v>1</v>
      </c>
      <c r="E211">
        <v>11</v>
      </c>
      <c r="F211" s="17">
        <v>7.5232670188236875E-3</v>
      </c>
    </row>
    <row r="212" spans="1:6" x14ac:dyDescent="0.35">
      <c r="A212" t="s">
        <v>39</v>
      </c>
      <c r="B212" s="21">
        <v>45901</v>
      </c>
      <c r="C212">
        <v>25</v>
      </c>
      <c r="D212">
        <v>1</v>
      </c>
      <c r="E212">
        <v>12</v>
      </c>
      <c r="F212" s="17">
        <v>0</v>
      </c>
    </row>
    <row r="213" spans="1:6" x14ac:dyDescent="0.35">
      <c r="A213" t="s">
        <v>39</v>
      </c>
      <c r="B213" s="21">
        <v>45931</v>
      </c>
      <c r="C213">
        <v>26</v>
      </c>
      <c r="D213">
        <v>1</v>
      </c>
      <c r="E213">
        <v>13</v>
      </c>
      <c r="F213" s="17">
        <v>8.958733307723267E-3</v>
      </c>
    </row>
    <row r="214" spans="1:6" x14ac:dyDescent="0.35">
      <c r="A214" t="s">
        <v>39</v>
      </c>
      <c r="B214" s="21">
        <v>45962</v>
      </c>
      <c r="C214">
        <v>27</v>
      </c>
      <c r="D214">
        <v>1</v>
      </c>
      <c r="E214">
        <v>14</v>
      </c>
      <c r="F214" s="17">
        <v>1.011938302026846E-2</v>
      </c>
    </row>
    <row r="215" spans="1:6" x14ac:dyDescent="0.35">
      <c r="A215" t="s">
        <v>39</v>
      </c>
      <c r="B215" s="21">
        <v>45992</v>
      </c>
      <c r="C215">
        <v>28</v>
      </c>
      <c r="D215">
        <v>1</v>
      </c>
      <c r="E215">
        <v>15</v>
      </c>
      <c r="F215" s="17">
        <v>7.910032356900059E-3</v>
      </c>
    </row>
    <row r="216" spans="1:6" x14ac:dyDescent="0.35">
      <c r="A216" t="s">
        <v>39</v>
      </c>
      <c r="B216" s="21">
        <v>46023</v>
      </c>
      <c r="C216">
        <v>29</v>
      </c>
      <c r="D216">
        <v>1</v>
      </c>
      <c r="E216">
        <v>16</v>
      </c>
      <c r="F216" s="17">
        <v>0</v>
      </c>
    </row>
    <row r="217" spans="1:6" x14ac:dyDescent="0.35">
      <c r="A217" t="s">
        <v>39</v>
      </c>
      <c r="B217" s="21">
        <v>46054</v>
      </c>
      <c r="C217">
        <v>30</v>
      </c>
      <c r="D217">
        <v>1</v>
      </c>
      <c r="E217">
        <v>17</v>
      </c>
      <c r="F217" s="17">
        <v>1.5654855838001379E-2</v>
      </c>
    </row>
    <row r="218" spans="1:6" x14ac:dyDescent="0.35">
      <c r="A218" t="s">
        <v>39</v>
      </c>
      <c r="B218" s="21">
        <v>46082</v>
      </c>
      <c r="C218">
        <v>31</v>
      </c>
      <c r="D218">
        <v>1</v>
      </c>
      <c r="E218">
        <v>18</v>
      </c>
      <c r="F218" s="17">
        <v>4.1294796156790409E-3</v>
      </c>
    </row>
    <row r="219" spans="1:6" x14ac:dyDescent="0.35">
      <c r="A219" t="s">
        <v>40</v>
      </c>
      <c r="B219" s="21">
        <v>45170</v>
      </c>
      <c r="C219">
        <v>1</v>
      </c>
      <c r="D219">
        <v>0</v>
      </c>
      <c r="E219">
        <v>0</v>
      </c>
      <c r="F219" s="17">
        <v>0</v>
      </c>
    </row>
    <row r="220" spans="1:6" x14ac:dyDescent="0.35">
      <c r="A220" t="s">
        <v>40</v>
      </c>
      <c r="B220" s="21">
        <v>45200</v>
      </c>
      <c r="C220">
        <v>2</v>
      </c>
      <c r="D220">
        <v>0</v>
      </c>
      <c r="E220">
        <v>0</v>
      </c>
      <c r="F220" s="17">
        <v>0</v>
      </c>
    </row>
    <row r="221" spans="1:6" x14ac:dyDescent="0.35">
      <c r="A221" t="s">
        <v>40</v>
      </c>
      <c r="B221" s="21">
        <v>45231</v>
      </c>
      <c r="C221">
        <v>3</v>
      </c>
      <c r="D221">
        <v>0</v>
      </c>
      <c r="E221">
        <v>0</v>
      </c>
      <c r="F221" s="17">
        <v>0</v>
      </c>
    </row>
    <row r="222" spans="1:6" x14ac:dyDescent="0.35">
      <c r="A222" t="s">
        <v>40</v>
      </c>
      <c r="B222" s="21">
        <v>45261</v>
      </c>
      <c r="C222">
        <v>4</v>
      </c>
      <c r="D222">
        <v>0</v>
      </c>
      <c r="E222">
        <v>0</v>
      </c>
      <c r="F222" s="17">
        <v>0</v>
      </c>
    </row>
    <row r="223" spans="1:6" x14ac:dyDescent="0.35">
      <c r="A223" t="s">
        <v>40</v>
      </c>
      <c r="B223" s="21">
        <v>45292</v>
      </c>
      <c r="C223">
        <v>5</v>
      </c>
      <c r="D223">
        <v>0</v>
      </c>
      <c r="E223">
        <v>0</v>
      </c>
      <c r="F223" s="17">
        <v>0</v>
      </c>
    </row>
    <row r="224" spans="1:6" x14ac:dyDescent="0.35">
      <c r="A224" t="s">
        <v>40</v>
      </c>
      <c r="B224" s="21">
        <v>45323</v>
      </c>
      <c r="C224">
        <v>6</v>
      </c>
      <c r="D224">
        <v>0</v>
      </c>
      <c r="E224">
        <v>0</v>
      </c>
      <c r="F224" s="17">
        <v>0</v>
      </c>
    </row>
    <row r="225" spans="1:6" x14ac:dyDescent="0.35">
      <c r="A225" t="s">
        <v>40</v>
      </c>
      <c r="B225" s="21">
        <v>45352</v>
      </c>
      <c r="C225">
        <v>7</v>
      </c>
      <c r="D225">
        <v>0</v>
      </c>
      <c r="E225">
        <v>0</v>
      </c>
      <c r="F225" s="17">
        <v>0</v>
      </c>
    </row>
    <row r="226" spans="1:6" x14ac:dyDescent="0.35">
      <c r="A226" t="s">
        <v>40</v>
      </c>
      <c r="B226" s="21">
        <v>45383</v>
      </c>
      <c r="C226">
        <v>8</v>
      </c>
      <c r="D226">
        <v>0</v>
      </c>
      <c r="E226">
        <v>0</v>
      </c>
      <c r="F226" s="17">
        <v>0</v>
      </c>
    </row>
    <row r="227" spans="1:6" x14ac:dyDescent="0.35">
      <c r="A227" t="s">
        <v>40</v>
      </c>
      <c r="B227" s="21">
        <v>45413</v>
      </c>
      <c r="C227">
        <v>9</v>
      </c>
      <c r="D227">
        <v>0</v>
      </c>
      <c r="E227">
        <v>0</v>
      </c>
      <c r="F227" s="17">
        <v>0</v>
      </c>
    </row>
    <row r="228" spans="1:6" x14ac:dyDescent="0.35">
      <c r="A228" t="s">
        <v>40</v>
      </c>
      <c r="B228" s="21">
        <v>45444</v>
      </c>
      <c r="C228">
        <v>10</v>
      </c>
      <c r="D228">
        <v>0</v>
      </c>
      <c r="E228">
        <v>0</v>
      </c>
      <c r="F228" s="17">
        <v>0</v>
      </c>
    </row>
    <row r="229" spans="1:6" x14ac:dyDescent="0.35">
      <c r="A229" t="s">
        <v>40</v>
      </c>
      <c r="B229" s="21">
        <v>45474</v>
      </c>
      <c r="C229">
        <v>11</v>
      </c>
      <c r="D229">
        <v>0</v>
      </c>
      <c r="E229">
        <v>0</v>
      </c>
      <c r="F229" s="17">
        <v>0</v>
      </c>
    </row>
    <row r="230" spans="1:6" x14ac:dyDescent="0.35">
      <c r="A230" t="s">
        <v>40</v>
      </c>
      <c r="B230" s="21">
        <v>45505</v>
      </c>
      <c r="C230">
        <v>12</v>
      </c>
      <c r="D230">
        <v>0</v>
      </c>
      <c r="E230">
        <v>0</v>
      </c>
      <c r="F230" s="17">
        <v>0</v>
      </c>
    </row>
    <row r="231" spans="1:6" x14ac:dyDescent="0.35">
      <c r="A231" t="s">
        <v>40</v>
      </c>
      <c r="B231" s="21">
        <v>45536</v>
      </c>
      <c r="C231">
        <v>13</v>
      </c>
      <c r="D231">
        <v>1</v>
      </c>
      <c r="E231">
        <v>0</v>
      </c>
      <c r="F231" s="17">
        <v>0</v>
      </c>
    </row>
    <row r="232" spans="1:6" x14ac:dyDescent="0.35">
      <c r="A232" t="s">
        <v>40</v>
      </c>
      <c r="B232" s="21">
        <v>45566</v>
      </c>
      <c r="C232">
        <v>14</v>
      </c>
      <c r="D232">
        <v>1</v>
      </c>
      <c r="E232">
        <v>1</v>
      </c>
      <c r="F232" s="17">
        <v>0</v>
      </c>
    </row>
    <row r="233" spans="1:6" x14ac:dyDescent="0.35">
      <c r="A233" t="s">
        <v>40</v>
      </c>
      <c r="B233" s="21">
        <v>45597</v>
      </c>
      <c r="C233">
        <v>15</v>
      </c>
      <c r="D233">
        <v>1</v>
      </c>
      <c r="E233">
        <v>2</v>
      </c>
      <c r="F233" s="17">
        <v>5.0443023177568673E-3</v>
      </c>
    </row>
    <row r="234" spans="1:6" x14ac:dyDescent="0.35">
      <c r="A234" t="s">
        <v>40</v>
      </c>
      <c r="B234" s="21">
        <v>45627</v>
      </c>
      <c r="C234">
        <v>16</v>
      </c>
      <c r="D234">
        <v>1</v>
      </c>
      <c r="E234">
        <v>3</v>
      </c>
      <c r="F234" s="17">
        <v>0</v>
      </c>
    </row>
    <row r="235" spans="1:6" x14ac:dyDescent="0.35">
      <c r="A235" t="s">
        <v>40</v>
      </c>
      <c r="B235" s="21">
        <v>45658</v>
      </c>
      <c r="C235">
        <v>17</v>
      </c>
      <c r="D235">
        <v>1</v>
      </c>
      <c r="E235">
        <v>4</v>
      </c>
      <c r="F235" s="17">
        <v>3.9787489652582386E-3</v>
      </c>
    </row>
    <row r="236" spans="1:6" x14ac:dyDescent="0.35">
      <c r="A236" t="s">
        <v>40</v>
      </c>
      <c r="B236" s="21">
        <v>45689</v>
      </c>
      <c r="C236">
        <v>18</v>
      </c>
      <c r="D236">
        <v>1</v>
      </c>
      <c r="E236">
        <v>5</v>
      </c>
      <c r="F236" s="17">
        <v>1.3317540771057599E-2</v>
      </c>
    </row>
    <row r="237" spans="1:6" x14ac:dyDescent="0.35">
      <c r="A237" t="s">
        <v>40</v>
      </c>
      <c r="B237" s="21">
        <v>45717</v>
      </c>
      <c r="C237">
        <v>19</v>
      </c>
      <c r="D237">
        <v>1</v>
      </c>
      <c r="E237">
        <v>6</v>
      </c>
      <c r="F237" s="17">
        <v>1.4253931933024962E-2</v>
      </c>
    </row>
    <row r="238" spans="1:6" x14ac:dyDescent="0.35">
      <c r="A238" t="s">
        <v>40</v>
      </c>
      <c r="B238" s="21">
        <v>45748</v>
      </c>
      <c r="C238">
        <v>20</v>
      </c>
      <c r="D238">
        <v>1</v>
      </c>
      <c r="E238">
        <v>7</v>
      </c>
      <c r="F238" s="17">
        <v>4.6926181275348759E-3</v>
      </c>
    </row>
    <row r="239" spans="1:6" x14ac:dyDescent="0.35">
      <c r="A239" t="s">
        <v>40</v>
      </c>
      <c r="B239" s="21">
        <v>45778</v>
      </c>
      <c r="C239">
        <v>21</v>
      </c>
      <c r="D239">
        <v>1</v>
      </c>
      <c r="E239">
        <v>8</v>
      </c>
      <c r="F239" s="17">
        <v>1.8548964193171154E-2</v>
      </c>
    </row>
    <row r="240" spans="1:6" x14ac:dyDescent="0.35">
      <c r="A240" t="s">
        <v>40</v>
      </c>
      <c r="B240" s="21">
        <v>45809</v>
      </c>
      <c r="C240">
        <v>22</v>
      </c>
      <c r="D240">
        <v>1</v>
      </c>
      <c r="E240">
        <v>9</v>
      </c>
      <c r="F240" s="17">
        <v>4.5376268443438625E-3</v>
      </c>
    </row>
    <row r="241" spans="1:6" x14ac:dyDescent="0.35">
      <c r="A241" t="s">
        <v>40</v>
      </c>
      <c r="B241" s="21">
        <v>45839</v>
      </c>
      <c r="C241">
        <v>23</v>
      </c>
      <c r="D241">
        <v>1</v>
      </c>
      <c r="E241">
        <v>10</v>
      </c>
      <c r="F241" s="17">
        <v>1.5731914277052218E-2</v>
      </c>
    </row>
    <row r="242" spans="1:6" x14ac:dyDescent="0.35">
      <c r="A242" t="s">
        <v>40</v>
      </c>
      <c r="B242" s="21">
        <v>45870</v>
      </c>
      <c r="C242">
        <v>24</v>
      </c>
      <c r="D242">
        <v>1</v>
      </c>
      <c r="E242">
        <v>11</v>
      </c>
      <c r="F242" s="17">
        <v>1.2883530659206187E-2</v>
      </c>
    </row>
    <row r="243" spans="1:6" x14ac:dyDescent="0.35">
      <c r="A243" t="s">
        <v>40</v>
      </c>
      <c r="B243" s="21">
        <v>45901</v>
      </c>
      <c r="C243">
        <v>25</v>
      </c>
      <c r="D243">
        <v>1</v>
      </c>
      <c r="E243">
        <v>12</v>
      </c>
      <c r="F243" s="17">
        <v>1.5080493069286894E-2</v>
      </c>
    </row>
    <row r="244" spans="1:6" x14ac:dyDescent="0.35">
      <c r="A244" t="s">
        <v>40</v>
      </c>
      <c r="B244" s="21">
        <v>45931</v>
      </c>
      <c r="C244">
        <v>26</v>
      </c>
      <c r="D244">
        <v>1</v>
      </c>
      <c r="E244">
        <v>13</v>
      </c>
      <c r="F244" s="17">
        <v>1.248995806955216E-2</v>
      </c>
    </row>
    <row r="245" spans="1:6" x14ac:dyDescent="0.35">
      <c r="A245" t="s">
        <v>40</v>
      </c>
      <c r="B245" s="21">
        <v>45962</v>
      </c>
      <c r="C245">
        <v>27</v>
      </c>
      <c r="D245">
        <v>1</v>
      </c>
      <c r="E245">
        <v>14</v>
      </c>
      <c r="F245" s="17">
        <v>1.2047757869367323E-3</v>
      </c>
    </row>
    <row r="246" spans="1:6" x14ac:dyDescent="0.35">
      <c r="A246" t="s">
        <v>40</v>
      </c>
      <c r="B246" s="21">
        <v>45992</v>
      </c>
      <c r="C246">
        <v>28</v>
      </c>
      <c r="D246">
        <v>1</v>
      </c>
      <c r="E246">
        <v>15</v>
      </c>
      <c r="F246" s="17">
        <v>1.5350083479828597E-2</v>
      </c>
    </row>
    <row r="247" spans="1:6" x14ac:dyDescent="0.35">
      <c r="A247" t="s">
        <v>40</v>
      </c>
      <c r="B247" s="21">
        <v>46023</v>
      </c>
      <c r="C247">
        <v>29</v>
      </c>
      <c r="D247">
        <v>1</v>
      </c>
      <c r="E247">
        <v>16</v>
      </c>
      <c r="F247" s="17">
        <v>3.2036789054890498E-3</v>
      </c>
    </row>
    <row r="248" spans="1:6" x14ac:dyDescent="0.35">
      <c r="A248" t="s">
        <v>40</v>
      </c>
      <c r="B248" s="21">
        <v>46054</v>
      </c>
      <c r="C248">
        <v>30</v>
      </c>
      <c r="D248">
        <v>1</v>
      </c>
      <c r="E248">
        <v>17</v>
      </c>
      <c r="F248" s="17">
        <v>9.7049242534530331E-3</v>
      </c>
    </row>
    <row r="249" spans="1:6" x14ac:dyDescent="0.35">
      <c r="A249" t="s">
        <v>40</v>
      </c>
      <c r="B249" s="21">
        <v>46082</v>
      </c>
      <c r="C249">
        <v>31</v>
      </c>
      <c r="D249">
        <v>1</v>
      </c>
      <c r="E249">
        <v>18</v>
      </c>
      <c r="F249" s="17">
        <v>1.5530338953532032E-2</v>
      </c>
    </row>
    <row r="250" spans="1:6" x14ac:dyDescent="0.35">
      <c r="A250" t="s">
        <v>41</v>
      </c>
      <c r="B250" s="21">
        <v>45170</v>
      </c>
      <c r="C250">
        <v>1</v>
      </c>
      <c r="D250">
        <v>0</v>
      </c>
      <c r="E250">
        <v>0</v>
      </c>
      <c r="F250" s="17">
        <v>0</v>
      </c>
    </row>
    <row r="251" spans="1:6" x14ac:dyDescent="0.35">
      <c r="A251" t="s">
        <v>41</v>
      </c>
      <c r="B251" s="21">
        <v>45200</v>
      </c>
      <c r="C251">
        <v>2</v>
      </c>
      <c r="D251">
        <v>0</v>
      </c>
      <c r="E251">
        <v>0</v>
      </c>
      <c r="F251" s="17">
        <v>0</v>
      </c>
    </row>
    <row r="252" spans="1:6" x14ac:dyDescent="0.35">
      <c r="A252" t="s">
        <v>41</v>
      </c>
      <c r="B252" s="21">
        <v>45231</v>
      </c>
      <c r="C252">
        <v>3</v>
      </c>
      <c r="D252">
        <v>0</v>
      </c>
      <c r="E252">
        <v>0</v>
      </c>
      <c r="F252" s="17">
        <v>0</v>
      </c>
    </row>
    <row r="253" spans="1:6" x14ac:dyDescent="0.35">
      <c r="A253" t="s">
        <v>41</v>
      </c>
      <c r="B253" s="21">
        <v>45261</v>
      </c>
      <c r="C253">
        <v>4</v>
      </c>
      <c r="D253">
        <v>0</v>
      </c>
      <c r="E253">
        <v>0</v>
      </c>
      <c r="F253" s="17">
        <v>0</v>
      </c>
    </row>
    <row r="254" spans="1:6" x14ac:dyDescent="0.35">
      <c r="A254" t="s">
        <v>41</v>
      </c>
      <c r="B254" s="21">
        <v>45292</v>
      </c>
      <c r="C254">
        <v>5</v>
      </c>
      <c r="D254">
        <v>0</v>
      </c>
      <c r="E254">
        <v>0</v>
      </c>
      <c r="F254" s="17">
        <v>0</v>
      </c>
    </row>
    <row r="255" spans="1:6" x14ac:dyDescent="0.35">
      <c r="A255" t="s">
        <v>41</v>
      </c>
      <c r="B255" s="21">
        <v>45323</v>
      </c>
      <c r="C255">
        <v>6</v>
      </c>
      <c r="D255">
        <v>0</v>
      </c>
      <c r="E255">
        <v>0</v>
      </c>
      <c r="F255" s="17">
        <v>0</v>
      </c>
    </row>
    <row r="256" spans="1:6" x14ac:dyDescent="0.35">
      <c r="A256" t="s">
        <v>41</v>
      </c>
      <c r="B256" s="21">
        <v>45352</v>
      </c>
      <c r="C256">
        <v>7</v>
      </c>
      <c r="D256">
        <v>0</v>
      </c>
      <c r="E256">
        <v>0</v>
      </c>
      <c r="F256" s="17">
        <v>0</v>
      </c>
    </row>
    <row r="257" spans="1:6" x14ac:dyDescent="0.35">
      <c r="A257" t="s">
        <v>41</v>
      </c>
      <c r="B257" s="21">
        <v>45383</v>
      </c>
      <c r="C257">
        <v>8</v>
      </c>
      <c r="D257">
        <v>0</v>
      </c>
      <c r="E257">
        <v>0</v>
      </c>
      <c r="F257" s="17">
        <v>0</v>
      </c>
    </row>
    <row r="258" spans="1:6" x14ac:dyDescent="0.35">
      <c r="A258" t="s">
        <v>41</v>
      </c>
      <c r="B258" s="21">
        <v>45413</v>
      </c>
      <c r="C258">
        <v>9</v>
      </c>
      <c r="D258">
        <v>0</v>
      </c>
      <c r="E258">
        <v>0</v>
      </c>
      <c r="F258" s="17">
        <v>0</v>
      </c>
    </row>
    <row r="259" spans="1:6" x14ac:dyDescent="0.35">
      <c r="A259" t="s">
        <v>41</v>
      </c>
      <c r="B259" s="21">
        <v>45444</v>
      </c>
      <c r="C259">
        <v>10</v>
      </c>
      <c r="D259">
        <v>0</v>
      </c>
      <c r="E259">
        <v>0</v>
      </c>
      <c r="F259" s="17">
        <v>0</v>
      </c>
    </row>
    <row r="260" spans="1:6" x14ac:dyDescent="0.35">
      <c r="A260" t="s">
        <v>41</v>
      </c>
      <c r="B260" s="21">
        <v>45474</v>
      </c>
      <c r="C260">
        <v>11</v>
      </c>
      <c r="D260">
        <v>0</v>
      </c>
      <c r="E260">
        <v>0</v>
      </c>
      <c r="F260" s="17">
        <v>0</v>
      </c>
    </row>
    <row r="261" spans="1:6" x14ac:dyDescent="0.35">
      <c r="A261" t="s">
        <v>41</v>
      </c>
      <c r="B261" s="21">
        <v>45505</v>
      </c>
      <c r="C261">
        <v>12</v>
      </c>
      <c r="D261">
        <v>0</v>
      </c>
      <c r="E261">
        <v>0</v>
      </c>
      <c r="F261" s="17">
        <v>0</v>
      </c>
    </row>
    <row r="262" spans="1:6" x14ac:dyDescent="0.35">
      <c r="A262" t="s">
        <v>41</v>
      </c>
      <c r="B262" s="21">
        <v>45536</v>
      </c>
      <c r="C262">
        <v>13</v>
      </c>
      <c r="D262">
        <v>1</v>
      </c>
      <c r="E262">
        <v>0</v>
      </c>
      <c r="F262" s="17">
        <v>0</v>
      </c>
    </row>
    <row r="263" spans="1:6" x14ac:dyDescent="0.35">
      <c r="A263" t="s">
        <v>41</v>
      </c>
      <c r="B263" s="21">
        <v>45566</v>
      </c>
      <c r="C263">
        <v>14</v>
      </c>
      <c r="D263">
        <v>1</v>
      </c>
      <c r="E263">
        <v>1</v>
      </c>
      <c r="F263" s="17">
        <v>0</v>
      </c>
    </row>
    <row r="264" spans="1:6" x14ac:dyDescent="0.35">
      <c r="A264" t="s">
        <v>41</v>
      </c>
      <c r="B264" s="21">
        <v>45597</v>
      </c>
      <c r="C264">
        <v>15</v>
      </c>
      <c r="D264">
        <v>1</v>
      </c>
      <c r="E264">
        <v>2</v>
      </c>
      <c r="F264" s="17">
        <v>0</v>
      </c>
    </row>
    <row r="265" spans="1:6" x14ac:dyDescent="0.35">
      <c r="A265" t="s">
        <v>41</v>
      </c>
      <c r="B265" s="21">
        <v>45627</v>
      </c>
      <c r="C265">
        <v>16</v>
      </c>
      <c r="D265">
        <v>1</v>
      </c>
      <c r="E265">
        <v>3</v>
      </c>
      <c r="F265" s="17">
        <v>0</v>
      </c>
    </row>
    <row r="266" spans="1:6" x14ac:dyDescent="0.35">
      <c r="A266" t="s">
        <v>41</v>
      </c>
      <c r="B266" s="21">
        <v>45658</v>
      </c>
      <c r="C266">
        <v>17</v>
      </c>
      <c r="D266">
        <v>1</v>
      </c>
      <c r="E266">
        <v>4</v>
      </c>
      <c r="F266" s="17">
        <v>0</v>
      </c>
    </row>
    <row r="267" spans="1:6" x14ac:dyDescent="0.35">
      <c r="A267" t="s">
        <v>41</v>
      </c>
      <c r="B267" s="21">
        <v>45689</v>
      </c>
      <c r="C267">
        <v>18</v>
      </c>
      <c r="D267">
        <v>1</v>
      </c>
      <c r="E267">
        <v>5</v>
      </c>
      <c r="F267" s="17">
        <v>3.1214722246260705E-3</v>
      </c>
    </row>
    <row r="268" spans="1:6" x14ac:dyDescent="0.35">
      <c r="A268" t="s">
        <v>41</v>
      </c>
      <c r="B268" s="21">
        <v>45717</v>
      </c>
      <c r="C268">
        <v>19</v>
      </c>
      <c r="D268">
        <v>1</v>
      </c>
      <c r="E268">
        <v>6</v>
      </c>
      <c r="F268" s="17">
        <v>3.0696196177959676E-3</v>
      </c>
    </row>
    <row r="269" spans="1:6" x14ac:dyDescent="0.35">
      <c r="A269" t="s">
        <v>41</v>
      </c>
      <c r="B269" s="21">
        <v>45748</v>
      </c>
      <c r="C269">
        <v>20</v>
      </c>
      <c r="D269">
        <v>1</v>
      </c>
      <c r="E269">
        <v>7</v>
      </c>
      <c r="F269" s="17">
        <v>1.1436152973878689E-2</v>
      </c>
    </row>
    <row r="270" spans="1:6" x14ac:dyDescent="0.35">
      <c r="A270" t="s">
        <v>41</v>
      </c>
      <c r="B270" s="21">
        <v>45778</v>
      </c>
      <c r="C270">
        <v>21</v>
      </c>
      <c r="D270">
        <v>1</v>
      </c>
      <c r="E270">
        <v>8</v>
      </c>
      <c r="F270" s="17">
        <v>2.9641571954056541E-3</v>
      </c>
    </row>
    <row r="271" spans="1:6" x14ac:dyDescent="0.35">
      <c r="A271" t="s">
        <v>41</v>
      </c>
      <c r="B271" s="21">
        <v>45809</v>
      </c>
      <c r="C271">
        <v>22</v>
      </c>
      <c r="D271">
        <v>1</v>
      </c>
      <c r="E271">
        <v>9</v>
      </c>
      <c r="F271" s="17">
        <v>6.090655294779152E-3</v>
      </c>
    </row>
    <row r="272" spans="1:6" x14ac:dyDescent="0.35">
      <c r="A272" t="s">
        <v>41</v>
      </c>
      <c r="B272" s="21">
        <v>45839</v>
      </c>
      <c r="C272">
        <v>23</v>
      </c>
      <c r="D272">
        <v>1</v>
      </c>
      <c r="E272">
        <v>10</v>
      </c>
      <c r="F272" s="17">
        <v>8.2499996528773469E-3</v>
      </c>
    </row>
    <row r="273" spans="1:6" x14ac:dyDescent="0.35">
      <c r="A273" t="s">
        <v>41</v>
      </c>
      <c r="B273" s="21">
        <v>45870</v>
      </c>
      <c r="C273">
        <v>24</v>
      </c>
      <c r="D273">
        <v>1</v>
      </c>
      <c r="E273">
        <v>11</v>
      </c>
      <c r="F273" s="17">
        <v>2.3973267338592692E-2</v>
      </c>
    </row>
    <row r="274" spans="1:6" x14ac:dyDescent="0.35">
      <c r="A274" t="s">
        <v>41</v>
      </c>
      <c r="B274" s="21">
        <v>45901</v>
      </c>
      <c r="C274">
        <v>25</v>
      </c>
      <c r="D274">
        <v>1</v>
      </c>
      <c r="E274">
        <v>12</v>
      </c>
      <c r="F274" s="17">
        <v>3.0621859148723036E-3</v>
      </c>
    </row>
    <row r="275" spans="1:6" x14ac:dyDescent="0.35">
      <c r="A275" t="s">
        <v>41</v>
      </c>
      <c r="B275" s="21">
        <v>45931</v>
      </c>
      <c r="C275">
        <v>26</v>
      </c>
      <c r="D275">
        <v>1</v>
      </c>
      <c r="E275">
        <v>13</v>
      </c>
      <c r="F275" s="17">
        <v>9.1902652816816168E-3</v>
      </c>
    </row>
    <row r="276" spans="1:6" x14ac:dyDescent="0.35">
      <c r="A276" t="s">
        <v>41</v>
      </c>
      <c r="B276" s="21">
        <v>45962</v>
      </c>
      <c r="C276">
        <v>27</v>
      </c>
      <c r="D276">
        <v>1</v>
      </c>
      <c r="E276">
        <v>14</v>
      </c>
      <c r="F276" s="17">
        <v>9.8936762888481439E-3</v>
      </c>
    </row>
    <row r="277" spans="1:6" x14ac:dyDescent="0.35">
      <c r="A277" t="s">
        <v>41</v>
      </c>
      <c r="B277" s="21">
        <v>45992</v>
      </c>
      <c r="C277">
        <v>28</v>
      </c>
      <c r="D277">
        <v>1</v>
      </c>
      <c r="E277">
        <v>15</v>
      </c>
      <c r="F277" s="17">
        <v>1.8236591133204551E-2</v>
      </c>
    </row>
    <row r="278" spans="1:6" x14ac:dyDescent="0.35">
      <c r="A278" t="s">
        <v>41</v>
      </c>
      <c r="B278" s="21">
        <v>46023</v>
      </c>
      <c r="C278">
        <v>29</v>
      </c>
      <c r="D278">
        <v>1</v>
      </c>
      <c r="E278">
        <v>16</v>
      </c>
      <c r="F278" s="17">
        <v>2.4286662082382827E-2</v>
      </c>
    </row>
    <row r="279" spans="1:6" x14ac:dyDescent="0.35">
      <c r="A279" t="s">
        <v>41</v>
      </c>
      <c r="B279" s="21">
        <v>46054</v>
      </c>
      <c r="C279">
        <v>30</v>
      </c>
      <c r="D279">
        <v>1</v>
      </c>
      <c r="E279">
        <v>17</v>
      </c>
      <c r="F279" s="17">
        <v>4.7393823491557595E-2</v>
      </c>
    </row>
    <row r="280" spans="1:6" x14ac:dyDescent="0.35">
      <c r="A280" t="s">
        <v>41</v>
      </c>
      <c r="B280" s="21">
        <v>46082</v>
      </c>
      <c r="C280">
        <v>31</v>
      </c>
      <c r="D280">
        <v>1</v>
      </c>
      <c r="E280">
        <v>18</v>
      </c>
      <c r="F280" s="17">
        <v>3.6618544328635899E-2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31F65-F5A5-4BF5-9B44-9F03A8F045CD}">
  <dimension ref="A1:N36"/>
  <sheetViews>
    <sheetView workbookViewId="0">
      <selection activeCell="L14" sqref="L14"/>
    </sheetView>
  </sheetViews>
  <sheetFormatPr defaultRowHeight="14.5" x14ac:dyDescent="0.35"/>
  <sheetData>
    <row r="1" spans="1:14" x14ac:dyDescent="0.35">
      <c r="A1" s="27" t="s">
        <v>29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25" t="s">
        <v>43</v>
      </c>
      <c r="L1" s="1" t="s">
        <v>31</v>
      </c>
      <c r="M1" s="1"/>
      <c r="N1" s="1"/>
    </row>
    <row r="2" spans="1:14" x14ac:dyDescent="0.35">
      <c r="A2" s="28">
        <v>45170</v>
      </c>
      <c r="B2" s="17">
        <v>7.4638326172603029E-3</v>
      </c>
      <c r="C2" s="17">
        <v>0</v>
      </c>
      <c r="D2" s="17">
        <v>0</v>
      </c>
      <c r="E2" s="17">
        <v>0</v>
      </c>
      <c r="F2" s="17">
        <v>0</v>
      </c>
      <c r="G2" s="17">
        <v>0</v>
      </c>
      <c r="H2" s="17">
        <v>0</v>
      </c>
      <c r="I2" s="17">
        <v>0</v>
      </c>
      <c r="J2" s="17">
        <v>0</v>
      </c>
      <c r="K2" s="26">
        <v>3.6499999999999998E-4</v>
      </c>
      <c r="L2" t="e">
        <v>#N/A</v>
      </c>
      <c r="M2" s="28"/>
      <c r="N2" s="17"/>
    </row>
    <row r="3" spans="1:14" x14ac:dyDescent="0.35">
      <c r="A3" s="28">
        <v>45200</v>
      </c>
      <c r="B3" s="17">
        <v>1.277885613452022E-2</v>
      </c>
      <c r="C3" s="17">
        <v>0</v>
      </c>
      <c r="D3" s="17">
        <v>0</v>
      </c>
      <c r="E3" s="17">
        <v>0</v>
      </c>
      <c r="F3" s="17">
        <v>0</v>
      </c>
      <c r="G3" s="17">
        <v>0</v>
      </c>
      <c r="H3" s="17">
        <v>1.3168314918930824E-2</v>
      </c>
      <c r="I3" s="17">
        <v>0</v>
      </c>
      <c r="J3" s="17">
        <v>0</v>
      </c>
      <c r="K3" s="26">
        <v>6.0899999999999995E-4</v>
      </c>
      <c r="L3" t="e">
        <v>#N/A</v>
      </c>
      <c r="M3" s="28"/>
      <c r="N3" s="17"/>
    </row>
    <row r="4" spans="1:14" x14ac:dyDescent="0.35">
      <c r="A4" s="28">
        <v>45231</v>
      </c>
      <c r="B4" s="17">
        <v>6.5216118423061954E-3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8.1223546440077378E-3</v>
      </c>
      <c r="I4" s="17">
        <v>0</v>
      </c>
      <c r="J4" s="17">
        <v>0</v>
      </c>
      <c r="K4" s="26">
        <v>8.5400000000000005E-4</v>
      </c>
      <c r="L4" t="e">
        <v>#N/A</v>
      </c>
    </row>
    <row r="5" spans="1:14" x14ac:dyDescent="0.35">
      <c r="A5" s="28">
        <v>45261</v>
      </c>
      <c r="B5" s="17">
        <v>6.4493405400364882E-3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26">
        <v>1.0989999999999999E-3</v>
      </c>
      <c r="L5" t="e">
        <v>#N/A</v>
      </c>
    </row>
    <row r="6" spans="1:14" x14ac:dyDescent="0.35">
      <c r="A6" s="28">
        <v>45292</v>
      </c>
      <c r="B6" s="17">
        <v>9.7217460260716621E-3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26">
        <v>1.3439999999999999E-3</v>
      </c>
      <c r="L6" t="e">
        <v>#N/A</v>
      </c>
    </row>
    <row r="7" spans="1:14" x14ac:dyDescent="0.35">
      <c r="A7" s="28">
        <v>45323</v>
      </c>
      <c r="B7" s="17">
        <v>7.2338349803829968E-3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7.6257396412267595E-3</v>
      </c>
      <c r="I7" s="17">
        <v>0</v>
      </c>
      <c r="J7" s="17">
        <v>0</v>
      </c>
      <c r="K7" s="26">
        <v>1.5889999999999999E-3</v>
      </c>
      <c r="L7" t="e">
        <v>#N/A</v>
      </c>
    </row>
    <row r="8" spans="1:14" x14ac:dyDescent="0.35">
      <c r="A8" s="28">
        <v>45352</v>
      </c>
      <c r="B8" s="17">
        <v>6.0921187005346638E-3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8.6707801853488087E-3</v>
      </c>
      <c r="I8" s="17">
        <v>0</v>
      </c>
      <c r="J8" s="17">
        <v>0</v>
      </c>
      <c r="K8" s="26">
        <v>1.833E-3</v>
      </c>
      <c r="L8" t="e">
        <v>#N/A</v>
      </c>
    </row>
    <row r="9" spans="1:14" x14ac:dyDescent="0.35">
      <c r="A9" s="28">
        <v>45383</v>
      </c>
      <c r="B9" s="17">
        <v>8.8109593987935608E-3</v>
      </c>
      <c r="C9" s="17">
        <v>3.8977472784920901E-3</v>
      </c>
      <c r="D9" s="17">
        <v>0</v>
      </c>
      <c r="E9" s="17">
        <v>0</v>
      </c>
      <c r="F9" s="17">
        <v>0</v>
      </c>
      <c r="G9" s="17">
        <v>0</v>
      </c>
      <c r="H9" s="17">
        <v>1.5230188732883192E-2</v>
      </c>
      <c r="I9" s="17">
        <v>0</v>
      </c>
      <c r="J9" s="17">
        <v>0</v>
      </c>
      <c r="K9" s="26">
        <v>2.078E-3</v>
      </c>
      <c r="L9" t="e">
        <v>#N/A</v>
      </c>
    </row>
    <row r="10" spans="1:14" x14ac:dyDescent="0.35">
      <c r="A10" s="28">
        <v>45413</v>
      </c>
      <c r="B10" s="17">
        <v>5.0356172038965369E-3</v>
      </c>
      <c r="C10" s="17">
        <v>0</v>
      </c>
      <c r="D10" s="17">
        <v>4.533267627943937E-3</v>
      </c>
      <c r="E10" s="17">
        <v>0</v>
      </c>
      <c r="F10" s="17">
        <v>0</v>
      </c>
      <c r="G10" s="17">
        <v>0</v>
      </c>
      <c r="H10" s="17">
        <v>7.9725113851112413E-3</v>
      </c>
      <c r="I10" s="17">
        <v>0</v>
      </c>
      <c r="J10" s="17">
        <v>0</v>
      </c>
      <c r="K10" s="26">
        <v>2.323E-3</v>
      </c>
      <c r="L10" t="e">
        <v>#N/A</v>
      </c>
    </row>
    <row r="11" spans="1:14" x14ac:dyDescent="0.35">
      <c r="A11" s="28">
        <v>45444</v>
      </c>
      <c r="B11" s="17">
        <v>8.4565519666971352E-3</v>
      </c>
      <c r="C11" s="17">
        <v>0</v>
      </c>
      <c r="D11" s="17">
        <v>0</v>
      </c>
      <c r="E11" s="17">
        <v>1.8788494516417511E-3</v>
      </c>
      <c r="F11" s="17">
        <v>0</v>
      </c>
      <c r="G11" s="17">
        <v>0</v>
      </c>
      <c r="H11" s="17">
        <v>7.5513845217197242E-3</v>
      </c>
      <c r="I11" s="17">
        <v>0</v>
      </c>
      <c r="J11" s="17">
        <v>0</v>
      </c>
      <c r="K11" s="26">
        <v>2.568E-3</v>
      </c>
      <c r="L11" t="e">
        <v>#N/A</v>
      </c>
    </row>
    <row r="12" spans="1:14" x14ac:dyDescent="0.35">
      <c r="A12" s="28">
        <v>45474</v>
      </c>
      <c r="B12" s="17">
        <v>1.8853728648769785E-2</v>
      </c>
      <c r="C12" s="17">
        <v>0</v>
      </c>
      <c r="D12" s="17">
        <v>4.7085859549152722E-3</v>
      </c>
      <c r="E12" s="17">
        <v>4.4385620166526082E-3</v>
      </c>
      <c r="F12" s="17">
        <v>0</v>
      </c>
      <c r="G12" s="17">
        <v>0</v>
      </c>
      <c r="H12" s="17">
        <v>8.0242123996640512E-3</v>
      </c>
      <c r="I12" s="17">
        <v>0</v>
      </c>
      <c r="J12" s="17">
        <v>0</v>
      </c>
      <c r="K12" s="26">
        <v>2.813E-3</v>
      </c>
      <c r="L12" t="e">
        <v>#N/A</v>
      </c>
    </row>
    <row r="13" spans="1:14" x14ac:dyDescent="0.35">
      <c r="A13" s="28">
        <v>45505</v>
      </c>
      <c r="B13" s="17">
        <v>3.6348734293869076E-2</v>
      </c>
      <c r="C13" s="17">
        <v>0</v>
      </c>
      <c r="D13" s="17">
        <v>0</v>
      </c>
      <c r="E13" s="17">
        <v>0</v>
      </c>
      <c r="F13" s="17">
        <v>7.7531226383661693E-3</v>
      </c>
      <c r="G13" s="17">
        <v>0</v>
      </c>
      <c r="H13" s="17">
        <v>0</v>
      </c>
      <c r="I13" s="17">
        <v>0</v>
      </c>
      <c r="J13" s="17">
        <v>0</v>
      </c>
      <c r="K13" s="26">
        <v>3.0569999999999998E-3</v>
      </c>
      <c r="L13" t="e">
        <v>#N/A</v>
      </c>
    </row>
    <row r="14" spans="1:14" x14ac:dyDescent="0.35">
      <c r="A14" s="28">
        <v>45536</v>
      </c>
      <c r="B14" s="17">
        <v>5.4922003304278176E-2</v>
      </c>
      <c r="C14" s="17">
        <v>0</v>
      </c>
      <c r="D14" s="17">
        <v>4.8823992274071139E-3</v>
      </c>
      <c r="E14" s="17">
        <v>0</v>
      </c>
      <c r="F14" s="17">
        <v>0</v>
      </c>
      <c r="G14" s="17">
        <v>0</v>
      </c>
      <c r="H14" s="17">
        <v>8.4302996812030059E-3</v>
      </c>
      <c r="I14" s="17">
        <v>0</v>
      </c>
      <c r="J14" s="17">
        <v>0</v>
      </c>
      <c r="K14" s="26">
        <v>5.5519999999999996E-3</v>
      </c>
      <c r="L14" s="44">
        <v>0.8</v>
      </c>
    </row>
    <row r="15" spans="1:14" x14ac:dyDescent="0.35">
      <c r="A15" s="28">
        <v>45566</v>
      </c>
      <c r="B15" s="17">
        <v>5.0587876288798246E-2</v>
      </c>
      <c r="C15" s="17">
        <v>0</v>
      </c>
      <c r="D15" s="17">
        <v>0</v>
      </c>
      <c r="E15" s="17">
        <v>0</v>
      </c>
      <c r="F15" s="17">
        <v>0</v>
      </c>
      <c r="G15" s="17">
        <v>9.9421500415953958E-3</v>
      </c>
      <c r="H15" s="17">
        <v>7.8477310681707626E-3</v>
      </c>
      <c r="I15" s="17">
        <v>0</v>
      </c>
      <c r="J15" s="17">
        <v>0</v>
      </c>
      <c r="K15" s="26">
        <v>8.7600000000000004E-3</v>
      </c>
      <c r="L15" t="e">
        <v>#N/A</v>
      </c>
    </row>
    <row r="16" spans="1:14" x14ac:dyDescent="0.35">
      <c r="A16" s="28">
        <v>45597</v>
      </c>
      <c r="B16" s="17">
        <v>5.2367520914621359E-2</v>
      </c>
      <c r="C16" s="17">
        <v>0</v>
      </c>
      <c r="D16" s="17">
        <v>0</v>
      </c>
      <c r="E16" s="17">
        <v>1.6780118502422953E-3</v>
      </c>
      <c r="F16" s="17">
        <v>0</v>
      </c>
      <c r="G16" s="17">
        <v>5.441740680497349E-3</v>
      </c>
      <c r="H16" s="17">
        <v>4.277407488484368E-3</v>
      </c>
      <c r="I16" s="17">
        <v>5.0443023177568673E-3</v>
      </c>
      <c r="J16" s="17">
        <v>0</v>
      </c>
      <c r="K16" s="26">
        <v>1.1969E-2</v>
      </c>
      <c r="L16" t="e">
        <v>#N/A</v>
      </c>
    </row>
    <row r="17" spans="1:12" x14ac:dyDescent="0.35">
      <c r="A17" s="28">
        <v>45627</v>
      </c>
      <c r="B17" s="17">
        <v>6.2131043790099323E-2</v>
      </c>
      <c r="C17" s="17">
        <v>0</v>
      </c>
      <c r="D17" s="17">
        <v>5.176520077576712E-3</v>
      </c>
      <c r="E17" s="17">
        <v>4.0686680311920569E-3</v>
      </c>
      <c r="F17" s="17">
        <v>0</v>
      </c>
      <c r="G17" s="17">
        <v>9.1929149129250931E-3</v>
      </c>
      <c r="H17" s="17">
        <v>1.6416689464221861E-2</v>
      </c>
      <c r="I17" s="17">
        <v>0</v>
      </c>
      <c r="J17" s="17">
        <v>0</v>
      </c>
      <c r="K17" s="26">
        <v>1.5177E-2</v>
      </c>
      <c r="L17" t="e">
        <v>#N/A</v>
      </c>
    </row>
    <row r="18" spans="1:12" x14ac:dyDescent="0.35">
      <c r="A18" s="28">
        <v>45658</v>
      </c>
      <c r="B18" s="17">
        <v>7.5503036333312831E-2</v>
      </c>
      <c r="C18" s="17">
        <v>0</v>
      </c>
      <c r="D18" s="17">
        <v>0</v>
      </c>
      <c r="E18" s="17">
        <v>0</v>
      </c>
      <c r="F18" s="17">
        <v>0</v>
      </c>
      <c r="G18" s="17">
        <v>4.6446349794905216E-2</v>
      </c>
      <c r="H18" s="17">
        <v>6.9673512160832087E-3</v>
      </c>
      <c r="I18" s="17">
        <v>3.9787489652582386E-3</v>
      </c>
      <c r="J18" s="17">
        <v>0</v>
      </c>
      <c r="K18" s="26">
        <v>1.8386E-2</v>
      </c>
      <c r="L18" t="e">
        <v>#N/A</v>
      </c>
    </row>
    <row r="19" spans="1:12" x14ac:dyDescent="0.35">
      <c r="A19" s="28">
        <v>45689</v>
      </c>
      <c r="B19" s="17">
        <v>7.5106425228951779E-2</v>
      </c>
      <c r="C19" s="17">
        <v>0</v>
      </c>
      <c r="D19" s="17">
        <v>1.1602776487764688E-2</v>
      </c>
      <c r="E19" s="17">
        <v>4.6075642172430566E-3</v>
      </c>
      <c r="F19" s="17">
        <v>0</v>
      </c>
      <c r="G19" s="17">
        <v>2.8540865372999255E-2</v>
      </c>
      <c r="H19" s="17">
        <v>8.9029777726145481E-3</v>
      </c>
      <c r="I19" s="17">
        <v>1.3317540771057599E-2</v>
      </c>
      <c r="J19" s="17">
        <v>3.1214722246260705E-3</v>
      </c>
      <c r="K19" s="26">
        <v>2.1593999999999999E-2</v>
      </c>
      <c r="L19" t="e">
        <v>#N/A</v>
      </c>
    </row>
    <row r="20" spans="1:12" x14ac:dyDescent="0.35">
      <c r="A20" s="28">
        <v>45717</v>
      </c>
      <c r="B20" s="17">
        <v>7.8913850262707461E-2</v>
      </c>
      <c r="C20" s="17">
        <v>4.8407613508878334E-3</v>
      </c>
      <c r="D20" s="17">
        <v>6.5361303600824363E-3</v>
      </c>
      <c r="E20" s="17">
        <v>3.9395370318079572E-3</v>
      </c>
      <c r="F20" s="17">
        <v>0</v>
      </c>
      <c r="G20" s="17">
        <v>3.1220167829714943E-2</v>
      </c>
      <c r="H20" s="17">
        <v>8.2557694487941976E-3</v>
      </c>
      <c r="I20" s="17">
        <v>1.4253931933024962E-2</v>
      </c>
      <c r="J20" s="17">
        <v>3.0696196177959676E-3</v>
      </c>
      <c r="K20" s="26">
        <v>2.4802999999999999E-2</v>
      </c>
      <c r="L20" t="e">
        <v>#N/A</v>
      </c>
    </row>
    <row r="21" spans="1:12" x14ac:dyDescent="0.35">
      <c r="A21" s="28">
        <v>45748</v>
      </c>
      <c r="B21" s="17">
        <v>7.1834939680740117E-2</v>
      </c>
      <c r="C21" s="17">
        <v>2.2296649965702287E-2</v>
      </c>
      <c r="D21" s="17">
        <v>0</v>
      </c>
      <c r="E21" s="17">
        <v>5.2169378117772822E-3</v>
      </c>
      <c r="F21" s="17">
        <v>1.5082509253162622E-2</v>
      </c>
      <c r="G21" s="17">
        <v>3.3600478811071095E-2</v>
      </c>
      <c r="H21" s="17">
        <v>8.2968426621756516E-3</v>
      </c>
      <c r="I21" s="17">
        <v>4.6926181275348759E-3</v>
      </c>
      <c r="J21" s="17">
        <v>1.1436152973878689E-2</v>
      </c>
      <c r="K21" s="26">
        <v>2.8011000000000001E-2</v>
      </c>
      <c r="L21" t="e">
        <v>#N/A</v>
      </c>
    </row>
    <row r="22" spans="1:12" x14ac:dyDescent="0.35">
      <c r="A22" s="28">
        <v>45778</v>
      </c>
      <c r="B22" s="17">
        <v>8.3901611963066294E-2</v>
      </c>
      <c r="C22" s="17">
        <v>2.5927466676218838E-2</v>
      </c>
      <c r="D22" s="17">
        <v>1.0707382030900214E-2</v>
      </c>
      <c r="E22" s="17">
        <v>1.6084316622518344E-2</v>
      </c>
      <c r="F22" s="17">
        <v>9.2410684027087062E-2</v>
      </c>
      <c r="G22" s="17">
        <v>6.6329777757497446E-2</v>
      </c>
      <c r="H22" s="17">
        <v>7.9352907675255217E-3</v>
      </c>
      <c r="I22" s="17">
        <v>1.8548964193171154E-2</v>
      </c>
      <c r="J22" s="17">
        <v>2.9641571954056541E-3</v>
      </c>
      <c r="K22" s="26">
        <v>3.1220000000000001E-2</v>
      </c>
      <c r="L22" t="e">
        <v>#N/A</v>
      </c>
    </row>
    <row r="23" spans="1:12" x14ac:dyDescent="0.35">
      <c r="A23" s="28">
        <v>45809</v>
      </c>
      <c r="B23" s="17">
        <v>7.590820458579467E-2</v>
      </c>
      <c r="C23" s="17">
        <v>1.7329621378307358E-2</v>
      </c>
      <c r="D23" s="17">
        <v>4.8678242107543009E-3</v>
      </c>
      <c r="E23" s="17">
        <v>1.2379978747661693E-2</v>
      </c>
      <c r="F23" s="17">
        <v>5.303002289471246E-2</v>
      </c>
      <c r="G23" s="17">
        <v>5.1645024239765761E-2</v>
      </c>
      <c r="H23" s="17">
        <v>8.8163701300465903E-3</v>
      </c>
      <c r="I23" s="17">
        <v>4.5376268443438625E-3</v>
      </c>
      <c r="J23" s="17">
        <v>6.090655294779152E-3</v>
      </c>
      <c r="K23" s="26">
        <v>3.4428E-2</v>
      </c>
      <c r="L23" t="e">
        <v>#N/A</v>
      </c>
    </row>
    <row r="24" spans="1:12" x14ac:dyDescent="0.35">
      <c r="A24" s="28">
        <v>45839</v>
      </c>
      <c r="B24" s="17">
        <v>7.0463424484512552E-2</v>
      </c>
      <c r="C24" s="17">
        <v>8.1005328553167361E-2</v>
      </c>
      <c r="D24" s="17">
        <v>5.8469973630643083E-3</v>
      </c>
      <c r="E24" s="17">
        <v>1.4090363718828228E-2</v>
      </c>
      <c r="F24" s="17">
        <v>6.8810579415343603E-2</v>
      </c>
      <c r="G24" s="17">
        <v>4.2787912152035854E-2</v>
      </c>
      <c r="H24" s="17">
        <v>0</v>
      </c>
      <c r="I24" s="17">
        <v>1.5731914277052218E-2</v>
      </c>
      <c r="J24" s="17">
        <v>8.2499996528773469E-3</v>
      </c>
      <c r="K24" s="26">
        <v>3.7636000000000003E-2</v>
      </c>
      <c r="L24" t="e">
        <v>#N/A</v>
      </c>
    </row>
    <row r="25" spans="1:12" x14ac:dyDescent="0.35">
      <c r="A25" s="28">
        <v>45870</v>
      </c>
      <c r="B25" s="17">
        <v>7.081744963025495E-2</v>
      </c>
      <c r="C25" s="17">
        <v>8.0120977299617563E-2</v>
      </c>
      <c r="D25" s="17">
        <v>0</v>
      </c>
      <c r="E25" s="17">
        <v>2.5163762703092805E-2</v>
      </c>
      <c r="F25" s="17">
        <v>0.14117293105073797</v>
      </c>
      <c r="G25" s="17">
        <v>6.7574296155624672E-2</v>
      </c>
      <c r="H25" s="17">
        <v>7.5232670188236875E-3</v>
      </c>
      <c r="I25" s="17">
        <v>1.2883530659206187E-2</v>
      </c>
      <c r="J25" s="17">
        <v>2.3973267338592692E-2</v>
      </c>
      <c r="K25" s="26">
        <v>4.0844999999999999E-2</v>
      </c>
      <c r="L25" t="e">
        <v>#N/A</v>
      </c>
    </row>
    <row r="26" spans="1:12" x14ac:dyDescent="0.35">
      <c r="A26" s="28">
        <v>45901</v>
      </c>
      <c r="B26" s="17">
        <v>7.5676350930384287E-2</v>
      </c>
      <c r="C26" s="17">
        <v>6.3475105433796281E-2</v>
      </c>
      <c r="D26" s="17">
        <v>6.0958919468702556E-2</v>
      </c>
      <c r="E26" s="17">
        <v>1.8055751158894108E-2</v>
      </c>
      <c r="F26" s="17">
        <v>0.10130428634851403</v>
      </c>
      <c r="G26" s="17">
        <v>0.10000061157060446</v>
      </c>
      <c r="H26" s="17">
        <v>0</v>
      </c>
      <c r="I26" s="17">
        <v>1.5080493069286894E-2</v>
      </c>
      <c r="J26" s="17">
        <v>3.0621859148723036E-3</v>
      </c>
      <c r="K26" s="26">
        <v>4.4053000000000002E-2</v>
      </c>
      <c r="L26" t="e">
        <v>#N/A</v>
      </c>
    </row>
    <row r="27" spans="1:12" x14ac:dyDescent="0.35">
      <c r="A27" s="28">
        <v>45931</v>
      </c>
      <c r="B27" s="17">
        <v>8.4548588765985686E-2</v>
      </c>
      <c r="C27" s="17">
        <v>9.487968368586415E-2</v>
      </c>
      <c r="D27" s="17">
        <v>5.7184507538008161E-2</v>
      </c>
      <c r="E27" s="17">
        <v>1.4278132970548862E-2</v>
      </c>
      <c r="F27" s="17">
        <v>0.12607347888164527</v>
      </c>
      <c r="G27" s="17">
        <v>0.13601802972155033</v>
      </c>
      <c r="H27" s="17">
        <v>8.958733307723267E-3</v>
      </c>
      <c r="I27" s="17">
        <v>1.248995806955216E-2</v>
      </c>
      <c r="J27" s="17">
        <v>9.1902652816816168E-3</v>
      </c>
      <c r="K27" s="26">
        <v>4.7261999999999998E-2</v>
      </c>
      <c r="L27" t="e">
        <v>#N/A</v>
      </c>
    </row>
    <row r="28" spans="1:12" x14ac:dyDescent="0.35">
      <c r="A28" s="28">
        <v>45962</v>
      </c>
      <c r="B28" s="17">
        <v>8.6552462198099631E-2</v>
      </c>
      <c r="C28" s="17">
        <v>7.1599849448204342E-2</v>
      </c>
      <c r="D28" s="17">
        <v>2.2936749332092707E-2</v>
      </c>
      <c r="E28" s="17">
        <v>7.566726772906051E-3</v>
      </c>
      <c r="F28" s="17">
        <v>0.14369228735963577</v>
      </c>
      <c r="G28" s="17">
        <v>9.4350586473891496E-2</v>
      </c>
      <c r="H28" s="17">
        <v>1.011938302026846E-2</v>
      </c>
      <c r="I28" s="17">
        <v>1.2047757869367323E-3</v>
      </c>
      <c r="J28" s="17">
        <v>9.8936762888481439E-3</v>
      </c>
      <c r="K28" s="26">
        <v>5.0470000000000001E-2</v>
      </c>
      <c r="L28" t="e">
        <v>#N/A</v>
      </c>
    </row>
    <row r="29" spans="1:12" x14ac:dyDescent="0.35">
      <c r="A29" s="28">
        <v>45992</v>
      </c>
      <c r="B29" s="17">
        <v>8.6601277243542149E-2</v>
      </c>
      <c r="C29" s="17">
        <v>6.6079961461838532E-2</v>
      </c>
      <c r="D29" s="17">
        <v>9.0856249357783095E-2</v>
      </c>
      <c r="E29" s="17">
        <v>2.2153191811989392E-2</v>
      </c>
      <c r="F29" s="17">
        <v>0.1235606501181843</v>
      </c>
      <c r="G29" s="17">
        <v>0.16046458882515352</v>
      </c>
      <c r="H29" s="17">
        <v>7.910032356900059E-3</v>
      </c>
      <c r="I29" s="17">
        <v>1.5350083479828597E-2</v>
      </c>
      <c r="J29" s="17">
        <v>1.8236591133204551E-2</v>
      </c>
      <c r="K29" s="26">
        <v>5.3678999999999998E-2</v>
      </c>
      <c r="L29" t="e">
        <v>#N/A</v>
      </c>
    </row>
    <row r="30" spans="1:12" x14ac:dyDescent="0.35">
      <c r="A30" s="28">
        <v>46023</v>
      </c>
      <c r="B30" s="17">
        <v>8.4892026826323047E-2</v>
      </c>
      <c r="C30" s="17">
        <v>5.6757479488860549E-2</v>
      </c>
      <c r="D30" s="17">
        <v>2.3538205940818225E-2</v>
      </c>
      <c r="E30" s="17">
        <v>2.1725565115438113E-2</v>
      </c>
      <c r="F30" s="17">
        <v>0.12700451858902415</v>
      </c>
      <c r="G30" s="17">
        <v>0.14188768481800884</v>
      </c>
      <c r="H30" s="17">
        <v>0</v>
      </c>
      <c r="I30" s="17">
        <v>3.2036789054890498E-3</v>
      </c>
      <c r="J30" s="17">
        <v>2.4286662082382827E-2</v>
      </c>
      <c r="K30" s="26">
        <v>5.6887E-2</v>
      </c>
      <c r="L30" t="e">
        <v>#N/A</v>
      </c>
    </row>
    <row r="31" spans="1:12" x14ac:dyDescent="0.35">
      <c r="A31" s="28">
        <v>46054</v>
      </c>
      <c r="B31" s="17">
        <v>8.9931102767632304E-2</v>
      </c>
      <c r="C31" s="17">
        <v>6.1799695771834758E-2</v>
      </c>
      <c r="D31" s="17">
        <v>9.8263009720908567E-2</v>
      </c>
      <c r="E31" s="17">
        <v>1.9158775234359989E-2</v>
      </c>
      <c r="F31" s="17">
        <v>0.13130693525684309</v>
      </c>
      <c r="G31" s="17">
        <v>0.14344050192683244</v>
      </c>
      <c r="H31" s="17">
        <v>1.5654855838001379E-2</v>
      </c>
      <c r="I31" s="17">
        <v>9.7049242534530331E-3</v>
      </c>
      <c r="J31" s="17">
        <v>4.7393823491557595E-2</v>
      </c>
      <c r="K31" s="26">
        <v>6.0095999999999997E-2</v>
      </c>
      <c r="L31" t="e">
        <v>#N/A</v>
      </c>
    </row>
    <row r="32" spans="1:12" x14ac:dyDescent="0.35">
      <c r="A32" s="28">
        <v>46082</v>
      </c>
      <c r="B32" s="17">
        <v>8.8931317900051224E-2</v>
      </c>
      <c r="C32" s="17">
        <v>8.7000586314151029E-2</v>
      </c>
      <c r="D32" s="17">
        <v>6.3582461680900107E-2</v>
      </c>
      <c r="E32" s="17">
        <v>1.7069379321536904E-2</v>
      </c>
      <c r="F32" s="17">
        <v>0.12613762257002695</v>
      </c>
      <c r="G32" s="17">
        <v>0.11966779355350426</v>
      </c>
      <c r="H32" s="17">
        <v>4.1294796156790409E-3</v>
      </c>
      <c r="I32" s="17">
        <v>1.5530338953532032E-2</v>
      </c>
      <c r="J32" s="17">
        <v>3.6618544328635899E-2</v>
      </c>
      <c r="K32" s="26">
        <v>6.3303999999999999E-2</v>
      </c>
      <c r="L32" t="e">
        <v>#N/A</v>
      </c>
    </row>
    <row r="35" spans="1:2" x14ac:dyDescent="0.35">
      <c r="A35" s="43"/>
      <c r="B35" s="17"/>
    </row>
    <row r="36" spans="1:2" x14ac:dyDescent="0.35">
      <c r="A36" s="43"/>
      <c r="B36" s="17"/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4E923E-4384-4F38-9B2E-DE8F36CA79C8}">
  <dimension ref="A1"/>
  <sheetViews>
    <sheetView workbookViewId="0">
      <selection activeCell="J12" sqref="J12"/>
    </sheetView>
  </sheetViews>
  <sheetFormatPr defaultRowHeight="14.5" x14ac:dyDescent="0.35"/>
  <sheetData>
    <row r="1" spans="1:1" x14ac:dyDescent="0.35">
      <c r="A1" s="1" t="s">
        <v>52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7E351-409B-4165-B026-C9B2D69612D8}">
  <dimension ref="A1:J280"/>
  <sheetViews>
    <sheetView workbookViewId="0">
      <selection activeCell="H6" sqref="H6"/>
    </sheetView>
  </sheetViews>
  <sheetFormatPr defaultRowHeight="14.5" x14ac:dyDescent="0.35"/>
  <cols>
    <col min="1" max="1" width="13.1796875" bestFit="1" customWidth="1"/>
    <col min="2" max="2" width="10.453125" bestFit="1" customWidth="1"/>
  </cols>
  <sheetData>
    <row r="1" spans="1:10" x14ac:dyDescent="0.35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24" t="s">
        <v>42</v>
      </c>
      <c r="G1" s="23" t="s">
        <v>43</v>
      </c>
      <c r="H1" s="1"/>
      <c r="I1" s="1" t="s">
        <v>51</v>
      </c>
      <c r="J1" s="1"/>
    </row>
    <row r="2" spans="1:10" x14ac:dyDescent="0.35">
      <c r="A2" t="s">
        <v>33</v>
      </c>
      <c r="B2" s="21">
        <v>45170</v>
      </c>
      <c r="C2">
        <v>1</v>
      </c>
      <c r="D2">
        <v>0</v>
      </c>
      <c r="E2">
        <v>0</v>
      </c>
      <c r="F2" s="17">
        <v>6.44881821432991E-3</v>
      </c>
      <c r="G2" s="17">
        <v>6.38E-4</v>
      </c>
      <c r="H2" s="17"/>
      <c r="I2" t="s">
        <v>54</v>
      </c>
    </row>
    <row r="3" spans="1:10" x14ac:dyDescent="0.35">
      <c r="A3" t="s">
        <v>33</v>
      </c>
      <c r="B3" s="21">
        <v>45200</v>
      </c>
      <c r="C3">
        <v>2</v>
      </c>
      <c r="D3">
        <v>0</v>
      </c>
      <c r="E3">
        <v>0</v>
      </c>
      <c r="F3" s="17">
        <v>4.2549247838440827E-3</v>
      </c>
      <c r="G3" s="17">
        <v>5.9599999999999996E-4</v>
      </c>
      <c r="H3" s="17"/>
    </row>
    <row r="4" spans="1:10" x14ac:dyDescent="0.35">
      <c r="A4" t="s">
        <v>33</v>
      </c>
      <c r="B4" s="21">
        <v>45231</v>
      </c>
      <c r="C4">
        <v>3</v>
      </c>
      <c r="D4">
        <v>0</v>
      </c>
      <c r="E4">
        <v>0</v>
      </c>
      <c r="F4" s="17">
        <v>2.0080606002920486E-3</v>
      </c>
      <c r="G4" s="17">
        <v>5.5400000000000002E-4</v>
      </c>
      <c r="H4" s="17"/>
    </row>
    <row r="5" spans="1:10" x14ac:dyDescent="0.35">
      <c r="A5" t="s">
        <v>33</v>
      </c>
      <c r="B5" s="21">
        <v>45261</v>
      </c>
      <c r="C5">
        <v>4</v>
      </c>
      <c r="D5">
        <v>0</v>
      </c>
      <c r="E5">
        <v>0</v>
      </c>
      <c r="F5" s="17">
        <v>5.9171220800597092E-3</v>
      </c>
      <c r="G5" s="17">
        <v>5.1199999999999998E-4</v>
      </c>
      <c r="H5" s="17"/>
    </row>
    <row r="6" spans="1:10" x14ac:dyDescent="0.35">
      <c r="A6" t="s">
        <v>33</v>
      </c>
      <c r="B6" s="21">
        <v>45292</v>
      </c>
      <c r="C6">
        <v>5</v>
      </c>
      <c r="D6">
        <v>0</v>
      </c>
      <c r="E6">
        <v>0</v>
      </c>
      <c r="F6" s="17">
        <v>4.3372077185448929E-3</v>
      </c>
      <c r="G6" s="17">
        <v>4.6999999999999999E-4</v>
      </c>
      <c r="H6" s="17"/>
    </row>
    <row r="7" spans="1:10" x14ac:dyDescent="0.35">
      <c r="A7" t="s">
        <v>33</v>
      </c>
      <c r="B7" s="21">
        <v>45323</v>
      </c>
      <c r="C7">
        <v>6</v>
      </c>
      <c r="D7">
        <v>0</v>
      </c>
      <c r="E7">
        <v>0</v>
      </c>
      <c r="F7" s="17">
        <v>6.6434765386622213E-3</v>
      </c>
      <c r="G7" s="17">
        <v>4.2700000000000002E-4</v>
      </c>
      <c r="H7" s="17"/>
    </row>
    <row r="8" spans="1:10" x14ac:dyDescent="0.35">
      <c r="A8" t="s">
        <v>33</v>
      </c>
      <c r="B8" s="21">
        <v>45352</v>
      </c>
      <c r="C8">
        <v>7</v>
      </c>
      <c r="D8">
        <v>0</v>
      </c>
      <c r="E8">
        <v>0</v>
      </c>
      <c r="F8" s="17">
        <v>3.9895476302994545E-3</v>
      </c>
      <c r="G8" s="17">
        <v>3.8499999999999998E-4</v>
      </c>
      <c r="H8" s="17"/>
    </row>
    <row r="9" spans="1:10" x14ac:dyDescent="0.35">
      <c r="A9" t="s">
        <v>33</v>
      </c>
      <c r="B9" s="21">
        <v>45383</v>
      </c>
      <c r="C9">
        <v>8</v>
      </c>
      <c r="D9">
        <v>0</v>
      </c>
      <c r="E9">
        <v>0</v>
      </c>
      <c r="F9" s="17">
        <v>1.7260298448090157E-3</v>
      </c>
      <c r="G9" s="17">
        <v>3.4299999999999999E-4</v>
      </c>
      <c r="H9" s="17"/>
    </row>
    <row r="10" spans="1:10" x14ac:dyDescent="0.35">
      <c r="A10" t="s">
        <v>33</v>
      </c>
      <c r="B10" s="21">
        <v>45413</v>
      </c>
      <c r="C10">
        <v>9</v>
      </c>
      <c r="D10">
        <v>0</v>
      </c>
      <c r="E10">
        <v>0</v>
      </c>
      <c r="F10" s="17">
        <v>2.8789739833808168E-3</v>
      </c>
      <c r="G10" s="17">
        <v>3.01E-4</v>
      </c>
      <c r="H10" s="17"/>
    </row>
    <row r="11" spans="1:10" x14ac:dyDescent="0.35">
      <c r="A11" t="s">
        <v>33</v>
      </c>
      <c r="B11" s="21">
        <v>45444</v>
      </c>
      <c r="C11">
        <v>10</v>
      </c>
      <c r="D11">
        <v>0</v>
      </c>
      <c r="E11">
        <v>0</v>
      </c>
      <c r="F11" s="17">
        <v>7.9134219435248471E-3</v>
      </c>
      <c r="G11" s="17">
        <v>2.5900000000000001E-4</v>
      </c>
      <c r="H11" s="17"/>
    </row>
    <row r="12" spans="1:10" x14ac:dyDescent="0.35">
      <c r="A12" t="s">
        <v>33</v>
      </c>
      <c r="B12" s="21">
        <v>45474</v>
      </c>
      <c r="C12">
        <v>11</v>
      </c>
      <c r="D12">
        <v>0</v>
      </c>
      <c r="E12">
        <v>0</v>
      </c>
      <c r="F12" s="17">
        <v>7.1183701400577438E-3</v>
      </c>
      <c r="G12" s="17">
        <v>2.1699999999999999E-4</v>
      </c>
      <c r="H12" s="17"/>
    </row>
    <row r="13" spans="1:10" x14ac:dyDescent="0.35">
      <c r="A13" t="s">
        <v>33</v>
      </c>
      <c r="B13" s="21">
        <v>45505</v>
      </c>
      <c r="C13">
        <v>12</v>
      </c>
      <c r="D13">
        <v>0</v>
      </c>
      <c r="E13">
        <v>0</v>
      </c>
      <c r="F13" s="17">
        <v>6.7606016252136055E-3</v>
      </c>
      <c r="G13" s="17">
        <v>1.75E-4</v>
      </c>
      <c r="H13" s="17"/>
    </row>
    <row r="14" spans="1:10" x14ac:dyDescent="0.35">
      <c r="A14" t="s">
        <v>33</v>
      </c>
      <c r="B14" s="21">
        <v>45536</v>
      </c>
      <c r="C14">
        <v>13</v>
      </c>
      <c r="D14">
        <v>1</v>
      </c>
      <c r="E14">
        <v>0</v>
      </c>
      <c r="F14" s="17">
        <v>6.1274964966997547E-3</v>
      </c>
      <c r="G14" s="17">
        <v>3.934E-3</v>
      </c>
      <c r="H14" s="17"/>
    </row>
    <row r="15" spans="1:10" x14ac:dyDescent="0.35">
      <c r="A15" t="s">
        <v>33</v>
      </c>
      <c r="B15" s="21">
        <v>45566</v>
      </c>
      <c r="C15">
        <v>14</v>
      </c>
      <c r="D15">
        <v>1</v>
      </c>
      <c r="E15">
        <v>1</v>
      </c>
      <c r="F15" s="17">
        <v>7.4344332304974526E-3</v>
      </c>
      <c r="G15" s="17">
        <v>4.1149999999999997E-3</v>
      </c>
      <c r="H15" s="17"/>
    </row>
    <row r="16" spans="1:10" x14ac:dyDescent="0.35">
      <c r="A16" t="s">
        <v>33</v>
      </c>
      <c r="B16" s="21">
        <v>45597</v>
      </c>
      <c r="C16">
        <v>15</v>
      </c>
      <c r="D16">
        <v>1</v>
      </c>
      <c r="E16">
        <v>2</v>
      </c>
      <c r="F16" s="17">
        <v>8.685822131096043E-3</v>
      </c>
      <c r="G16" s="17">
        <v>4.2969999999999996E-3</v>
      </c>
      <c r="H16" s="17"/>
    </row>
    <row r="17" spans="1:8" x14ac:dyDescent="0.35">
      <c r="A17" t="s">
        <v>33</v>
      </c>
      <c r="B17" s="21">
        <v>45627</v>
      </c>
      <c r="C17">
        <v>16</v>
      </c>
      <c r="D17">
        <v>1</v>
      </c>
      <c r="E17">
        <v>3</v>
      </c>
      <c r="F17" s="17">
        <v>5.0760413708793046E-3</v>
      </c>
      <c r="G17" s="17">
        <v>4.4780000000000002E-3</v>
      </c>
      <c r="H17" s="17"/>
    </row>
    <row r="18" spans="1:8" x14ac:dyDescent="0.35">
      <c r="A18" t="s">
        <v>33</v>
      </c>
      <c r="B18" s="21">
        <v>45658</v>
      </c>
      <c r="C18">
        <v>17</v>
      </c>
      <c r="D18">
        <v>1</v>
      </c>
      <c r="E18">
        <v>4</v>
      </c>
      <c r="F18" s="17">
        <v>6.2700179056371305E-3</v>
      </c>
      <c r="G18" s="17">
        <v>4.6600000000000001E-3</v>
      </c>
      <c r="H18" s="17"/>
    </row>
    <row r="19" spans="1:8" x14ac:dyDescent="0.35">
      <c r="A19" t="s">
        <v>33</v>
      </c>
      <c r="B19" s="21">
        <v>45689</v>
      </c>
      <c r="C19">
        <v>18</v>
      </c>
      <c r="D19">
        <v>1</v>
      </c>
      <c r="E19">
        <v>5</v>
      </c>
      <c r="F19" s="17">
        <v>6.5642901488316705E-3</v>
      </c>
      <c r="G19" s="17">
        <v>4.8419999999999999E-3</v>
      </c>
      <c r="H19" s="17"/>
    </row>
    <row r="20" spans="1:8" x14ac:dyDescent="0.35">
      <c r="A20" t="s">
        <v>33</v>
      </c>
      <c r="B20" s="21">
        <v>45717</v>
      </c>
      <c r="C20">
        <v>19</v>
      </c>
      <c r="D20">
        <v>1</v>
      </c>
      <c r="E20">
        <v>6</v>
      </c>
      <c r="F20" s="17">
        <v>5.0869218892340496E-3</v>
      </c>
      <c r="G20" s="17">
        <v>5.0229999999999997E-3</v>
      </c>
      <c r="H20" s="17"/>
    </row>
    <row r="21" spans="1:8" x14ac:dyDescent="0.35">
      <c r="A21" t="s">
        <v>33</v>
      </c>
      <c r="B21" s="21">
        <v>45748</v>
      </c>
      <c r="C21">
        <v>20</v>
      </c>
      <c r="D21">
        <v>1</v>
      </c>
      <c r="E21">
        <v>7</v>
      </c>
      <c r="F21" s="17">
        <v>3.2882542971222734E-3</v>
      </c>
      <c r="G21" s="17">
        <v>5.2050000000000004E-3</v>
      </c>
      <c r="H21" s="17"/>
    </row>
    <row r="22" spans="1:8" x14ac:dyDescent="0.35">
      <c r="A22" t="s">
        <v>33</v>
      </c>
      <c r="B22" s="21">
        <v>45778</v>
      </c>
      <c r="C22">
        <v>21</v>
      </c>
      <c r="D22">
        <v>1</v>
      </c>
      <c r="E22">
        <v>8</v>
      </c>
      <c r="F22" s="17">
        <v>3.1699014882334369E-3</v>
      </c>
      <c r="G22" s="17">
        <v>5.3870000000000003E-3</v>
      </c>
      <c r="H22" s="17"/>
    </row>
    <row r="23" spans="1:8" x14ac:dyDescent="0.35">
      <c r="A23" t="s">
        <v>33</v>
      </c>
      <c r="B23" s="21">
        <v>45809</v>
      </c>
      <c r="C23">
        <v>22</v>
      </c>
      <c r="D23">
        <v>1</v>
      </c>
      <c r="E23">
        <v>9</v>
      </c>
      <c r="F23" s="17">
        <v>2.9506648737071942E-3</v>
      </c>
      <c r="G23" s="17">
        <v>5.568E-3</v>
      </c>
      <c r="H23" s="17"/>
    </row>
    <row r="24" spans="1:8" x14ac:dyDescent="0.35">
      <c r="A24" t="s">
        <v>33</v>
      </c>
      <c r="B24" s="21">
        <v>45839</v>
      </c>
      <c r="C24">
        <v>23</v>
      </c>
      <c r="D24">
        <v>1</v>
      </c>
      <c r="E24">
        <v>10</v>
      </c>
      <c r="F24" s="17">
        <v>6.0964187739357004E-3</v>
      </c>
      <c r="G24" s="17">
        <v>5.7499999999999999E-3</v>
      </c>
      <c r="H24" s="17"/>
    </row>
    <row r="25" spans="1:8" x14ac:dyDescent="0.35">
      <c r="A25" t="s">
        <v>33</v>
      </c>
      <c r="B25" s="21">
        <v>45870</v>
      </c>
      <c r="C25">
        <v>24</v>
      </c>
      <c r="D25">
        <v>1</v>
      </c>
      <c r="E25">
        <v>11</v>
      </c>
      <c r="F25" s="17">
        <v>8.2722513074617744E-3</v>
      </c>
      <c r="G25" s="17">
        <v>5.9319999999999998E-3</v>
      </c>
      <c r="H25" s="17"/>
    </row>
    <row r="26" spans="1:8" x14ac:dyDescent="0.35">
      <c r="A26" t="s">
        <v>33</v>
      </c>
      <c r="B26" s="21">
        <v>45901</v>
      </c>
      <c r="C26">
        <v>25</v>
      </c>
      <c r="D26">
        <v>1</v>
      </c>
      <c r="E26">
        <v>12</v>
      </c>
      <c r="F26" s="17">
        <v>8.4180552354902113E-3</v>
      </c>
      <c r="G26" s="17">
        <v>6.1130000000000004E-3</v>
      </c>
      <c r="H26" s="17"/>
    </row>
    <row r="27" spans="1:8" x14ac:dyDescent="0.35">
      <c r="A27" t="s">
        <v>33</v>
      </c>
      <c r="B27" s="21">
        <v>45931</v>
      </c>
      <c r="C27">
        <v>26</v>
      </c>
      <c r="D27">
        <v>1</v>
      </c>
      <c r="E27">
        <v>13</v>
      </c>
      <c r="F27" s="17">
        <v>8.5283297807505227E-3</v>
      </c>
      <c r="G27" s="17">
        <v>6.2950000000000002E-3</v>
      </c>
      <c r="H27" s="17"/>
    </row>
    <row r="28" spans="1:8" x14ac:dyDescent="0.35">
      <c r="A28" t="s">
        <v>33</v>
      </c>
      <c r="B28" s="21">
        <v>45962</v>
      </c>
      <c r="C28">
        <v>27</v>
      </c>
      <c r="D28">
        <v>1</v>
      </c>
      <c r="E28">
        <v>14</v>
      </c>
      <c r="F28" s="17">
        <v>9.2873974757530665E-3</v>
      </c>
      <c r="G28" s="17">
        <v>6.4770000000000001E-3</v>
      </c>
      <c r="H28" s="17"/>
    </row>
    <row r="29" spans="1:8" x14ac:dyDescent="0.35">
      <c r="A29" t="s">
        <v>33</v>
      </c>
      <c r="B29" s="21">
        <v>45992</v>
      </c>
      <c r="C29">
        <v>28</v>
      </c>
      <c r="D29">
        <v>1</v>
      </c>
      <c r="E29">
        <v>15</v>
      </c>
      <c r="F29" s="17">
        <v>3.9354760085308976E-3</v>
      </c>
      <c r="G29" s="17">
        <v>6.6579999999999999E-3</v>
      </c>
      <c r="H29" s="17"/>
    </row>
    <row r="30" spans="1:8" x14ac:dyDescent="0.35">
      <c r="A30" t="s">
        <v>33</v>
      </c>
      <c r="B30" s="21">
        <v>46023</v>
      </c>
      <c r="C30">
        <v>29</v>
      </c>
      <c r="D30">
        <v>1</v>
      </c>
      <c r="E30">
        <v>16</v>
      </c>
      <c r="F30" s="17">
        <v>1.0443828262122274E-2</v>
      </c>
      <c r="G30" s="17">
        <v>6.8399999999999997E-3</v>
      </c>
      <c r="H30" s="17"/>
    </row>
    <row r="31" spans="1:8" x14ac:dyDescent="0.35">
      <c r="A31" t="s">
        <v>33</v>
      </c>
      <c r="B31" s="21">
        <v>46054</v>
      </c>
      <c r="C31">
        <v>30</v>
      </c>
      <c r="D31">
        <v>1</v>
      </c>
      <c r="E31">
        <v>17</v>
      </c>
      <c r="F31" s="17">
        <v>1.7121310184349547E-2</v>
      </c>
      <c r="G31" s="17">
        <v>7.0219999999999996E-3</v>
      </c>
      <c r="H31" s="17"/>
    </row>
    <row r="32" spans="1:8" x14ac:dyDescent="0.35">
      <c r="A32" t="s">
        <v>33</v>
      </c>
      <c r="B32" s="21">
        <v>46082</v>
      </c>
      <c r="C32">
        <v>31</v>
      </c>
      <c r="D32">
        <v>1</v>
      </c>
      <c r="E32">
        <v>18</v>
      </c>
      <c r="F32" s="17">
        <v>1.5603282384508864E-2</v>
      </c>
      <c r="G32" s="17">
        <v>7.2030000000000002E-3</v>
      </c>
      <c r="H32" s="17"/>
    </row>
    <row r="33" spans="1:6" x14ac:dyDescent="0.35">
      <c r="A33" t="s">
        <v>34</v>
      </c>
      <c r="B33" s="21">
        <v>45170</v>
      </c>
      <c r="C33">
        <v>1</v>
      </c>
      <c r="D33">
        <v>0</v>
      </c>
      <c r="E33">
        <v>0</v>
      </c>
      <c r="F33" s="17">
        <v>0</v>
      </c>
    </row>
    <row r="34" spans="1:6" x14ac:dyDescent="0.35">
      <c r="A34" t="s">
        <v>34</v>
      </c>
      <c r="B34" s="21">
        <v>45200</v>
      </c>
      <c r="C34">
        <v>2</v>
      </c>
      <c r="D34">
        <v>0</v>
      </c>
      <c r="E34">
        <v>0</v>
      </c>
      <c r="F34" s="17">
        <v>0</v>
      </c>
    </row>
    <row r="35" spans="1:6" x14ac:dyDescent="0.35">
      <c r="A35" t="s">
        <v>34</v>
      </c>
      <c r="B35" s="21">
        <v>45231</v>
      </c>
      <c r="C35">
        <v>3</v>
      </c>
      <c r="D35">
        <v>0</v>
      </c>
      <c r="E35">
        <v>0</v>
      </c>
      <c r="F35" s="17">
        <v>0</v>
      </c>
    </row>
    <row r="36" spans="1:6" x14ac:dyDescent="0.35">
      <c r="A36" t="s">
        <v>34</v>
      </c>
      <c r="B36" s="21">
        <v>45261</v>
      </c>
      <c r="C36">
        <v>4</v>
      </c>
      <c r="D36">
        <v>0</v>
      </c>
      <c r="E36">
        <v>0</v>
      </c>
      <c r="F36" s="17">
        <v>0</v>
      </c>
    </row>
    <row r="37" spans="1:6" x14ac:dyDescent="0.35">
      <c r="A37" t="s">
        <v>34</v>
      </c>
      <c r="B37" s="21">
        <v>45292</v>
      </c>
      <c r="C37">
        <v>5</v>
      </c>
      <c r="D37">
        <v>0</v>
      </c>
      <c r="E37">
        <v>0</v>
      </c>
      <c r="F37" s="17">
        <v>0</v>
      </c>
    </row>
    <row r="38" spans="1:6" x14ac:dyDescent="0.35">
      <c r="A38" t="s">
        <v>34</v>
      </c>
      <c r="B38" s="21">
        <v>45323</v>
      </c>
      <c r="C38">
        <v>6</v>
      </c>
      <c r="D38">
        <v>0</v>
      </c>
      <c r="E38">
        <v>0</v>
      </c>
      <c r="F38" s="17">
        <v>0</v>
      </c>
    </row>
    <row r="39" spans="1:6" x14ac:dyDescent="0.35">
      <c r="A39" t="s">
        <v>34</v>
      </c>
      <c r="B39" s="21">
        <v>45352</v>
      </c>
      <c r="C39">
        <v>7</v>
      </c>
      <c r="D39">
        <v>0</v>
      </c>
      <c r="E39">
        <v>0</v>
      </c>
      <c r="F39" s="17">
        <v>0</v>
      </c>
    </row>
    <row r="40" spans="1:6" x14ac:dyDescent="0.35">
      <c r="A40" t="s">
        <v>34</v>
      </c>
      <c r="B40" s="21">
        <v>45383</v>
      </c>
      <c r="C40">
        <v>8</v>
      </c>
      <c r="D40">
        <v>0</v>
      </c>
      <c r="E40">
        <v>0</v>
      </c>
      <c r="F40" s="17">
        <v>0</v>
      </c>
    </row>
    <row r="41" spans="1:6" x14ac:dyDescent="0.35">
      <c r="A41" t="s">
        <v>34</v>
      </c>
      <c r="B41" s="21">
        <v>45413</v>
      </c>
      <c r="C41">
        <v>9</v>
      </c>
      <c r="D41">
        <v>0</v>
      </c>
      <c r="E41">
        <v>0</v>
      </c>
      <c r="F41" s="17">
        <v>0</v>
      </c>
    </row>
    <row r="42" spans="1:6" x14ac:dyDescent="0.35">
      <c r="A42" t="s">
        <v>34</v>
      </c>
      <c r="B42" s="21">
        <v>45444</v>
      </c>
      <c r="C42">
        <v>10</v>
      </c>
      <c r="D42">
        <v>0</v>
      </c>
      <c r="E42">
        <v>0</v>
      </c>
      <c r="F42" s="17">
        <v>0</v>
      </c>
    </row>
    <row r="43" spans="1:6" x14ac:dyDescent="0.35">
      <c r="A43" t="s">
        <v>34</v>
      </c>
      <c r="B43" s="21">
        <v>45474</v>
      </c>
      <c r="C43">
        <v>11</v>
      </c>
      <c r="D43">
        <v>0</v>
      </c>
      <c r="E43">
        <v>0</v>
      </c>
      <c r="F43" s="17">
        <v>0</v>
      </c>
    </row>
    <row r="44" spans="1:6" x14ac:dyDescent="0.35">
      <c r="A44" t="s">
        <v>34</v>
      </c>
      <c r="B44" s="21">
        <v>45505</v>
      </c>
      <c r="C44">
        <v>12</v>
      </c>
      <c r="D44">
        <v>0</v>
      </c>
      <c r="E44">
        <v>0</v>
      </c>
      <c r="F44" s="17">
        <v>0</v>
      </c>
    </row>
    <row r="45" spans="1:6" x14ac:dyDescent="0.35">
      <c r="A45" t="s">
        <v>34</v>
      </c>
      <c r="B45" s="21">
        <v>45536</v>
      </c>
      <c r="C45">
        <v>13</v>
      </c>
      <c r="D45">
        <v>1</v>
      </c>
      <c r="E45">
        <v>0</v>
      </c>
      <c r="F45" s="17">
        <v>0</v>
      </c>
    </row>
    <row r="46" spans="1:6" x14ac:dyDescent="0.35">
      <c r="A46" t="s">
        <v>34</v>
      </c>
      <c r="B46" s="21">
        <v>45566</v>
      </c>
      <c r="C46">
        <v>14</v>
      </c>
      <c r="D46">
        <v>1</v>
      </c>
      <c r="E46">
        <v>1</v>
      </c>
      <c r="F46" s="17">
        <v>0</v>
      </c>
    </row>
    <row r="47" spans="1:6" x14ac:dyDescent="0.35">
      <c r="A47" t="s">
        <v>34</v>
      </c>
      <c r="B47" s="21">
        <v>45597</v>
      </c>
      <c r="C47">
        <v>15</v>
      </c>
      <c r="D47">
        <v>1</v>
      </c>
      <c r="E47">
        <v>2</v>
      </c>
      <c r="F47" s="17">
        <v>0</v>
      </c>
    </row>
    <row r="48" spans="1:6" x14ac:dyDescent="0.35">
      <c r="A48" t="s">
        <v>34</v>
      </c>
      <c r="B48" s="21">
        <v>45627</v>
      </c>
      <c r="C48">
        <v>16</v>
      </c>
      <c r="D48">
        <v>1</v>
      </c>
      <c r="E48">
        <v>3</v>
      </c>
      <c r="F48" s="17">
        <v>0</v>
      </c>
    </row>
    <row r="49" spans="1:6" x14ac:dyDescent="0.35">
      <c r="A49" t="s">
        <v>34</v>
      </c>
      <c r="B49" s="21">
        <v>45658</v>
      </c>
      <c r="C49">
        <v>17</v>
      </c>
      <c r="D49">
        <v>1</v>
      </c>
      <c r="E49">
        <v>4</v>
      </c>
      <c r="F49" s="17">
        <v>6.7878987263187574E-3</v>
      </c>
    </row>
    <row r="50" spans="1:6" x14ac:dyDescent="0.35">
      <c r="A50" t="s">
        <v>34</v>
      </c>
      <c r="B50" s="21">
        <v>45689</v>
      </c>
      <c r="C50">
        <v>18</v>
      </c>
      <c r="D50">
        <v>1</v>
      </c>
      <c r="E50">
        <v>5</v>
      </c>
      <c r="F50" s="17">
        <v>0</v>
      </c>
    </row>
    <row r="51" spans="1:6" x14ac:dyDescent="0.35">
      <c r="A51" t="s">
        <v>34</v>
      </c>
      <c r="B51" s="21">
        <v>45717</v>
      </c>
      <c r="C51">
        <v>19</v>
      </c>
      <c r="D51">
        <v>1</v>
      </c>
      <c r="E51">
        <v>6</v>
      </c>
      <c r="F51" s="17">
        <v>0</v>
      </c>
    </row>
    <row r="52" spans="1:6" x14ac:dyDescent="0.35">
      <c r="A52" t="s">
        <v>34</v>
      </c>
      <c r="B52" s="21">
        <v>45748</v>
      </c>
      <c r="C52">
        <v>20</v>
      </c>
      <c r="D52">
        <v>1</v>
      </c>
      <c r="E52">
        <v>7</v>
      </c>
      <c r="F52" s="17">
        <v>0</v>
      </c>
    </row>
    <row r="53" spans="1:6" x14ac:dyDescent="0.35">
      <c r="A53" t="s">
        <v>34</v>
      </c>
      <c r="B53" s="21">
        <v>45778</v>
      </c>
      <c r="C53">
        <v>21</v>
      </c>
      <c r="D53">
        <v>1</v>
      </c>
      <c r="E53">
        <v>8</v>
      </c>
      <c r="F53" s="17">
        <v>0</v>
      </c>
    </row>
    <row r="54" spans="1:6" x14ac:dyDescent="0.35">
      <c r="A54" t="s">
        <v>34</v>
      </c>
      <c r="B54" s="21">
        <v>45809</v>
      </c>
      <c r="C54">
        <v>22</v>
      </c>
      <c r="D54">
        <v>1</v>
      </c>
      <c r="E54">
        <v>9</v>
      </c>
      <c r="F54" s="17">
        <v>0</v>
      </c>
    </row>
    <row r="55" spans="1:6" x14ac:dyDescent="0.35">
      <c r="A55" t="s">
        <v>34</v>
      </c>
      <c r="B55" s="21">
        <v>45839</v>
      </c>
      <c r="C55">
        <v>23</v>
      </c>
      <c r="D55">
        <v>1</v>
      </c>
      <c r="E55">
        <v>10</v>
      </c>
      <c r="F55" s="17">
        <v>0</v>
      </c>
    </row>
    <row r="56" spans="1:6" x14ac:dyDescent="0.35">
      <c r="A56" t="s">
        <v>34</v>
      </c>
      <c r="B56" s="21">
        <v>45870</v>
      </c>
      <c r="C56">
        <v>24</v>
      </c>
      <c r="D56">
        <v>1</v>
      </c>
      <c r="E56">
        <v>11</v>
      </c>
      <c r="F56" s="17">
        <v>0</v>
      </c>
    </row>
    <row r="57" spans="1:6" x14ac:dyDescent="0.35">
      <c r="A57" t="s">
        <v>34</v>
      </c>
      <c r="B57" s="21">
        <v>45901</v>
      </c>
      <c r="C57">
        <v>25</v>
      </c>
      <c r="D57">
        <v>1</v>
      </c>
      <c r="E57">
        <v>12</v>
      </c>
      <c r="F57" s="17">
        <v>0</v>
      </c>
    </row>
    <row r="58" spans="1:6" x14ac:dyDescent="0.35">
      <c r="A58" t="s">
        <v>34</v>
      </c>
      <c r="B58" s="21">
        <v>45931</v>
      </c>
      <c r="C58">
        <v>26</v>
      </c>
      <c r="D58">
        <v>1</v>
      </c>
      <c r="E58">
        <v>13</v>
      </c>
      <c r="F58" s="17">
        <v>0</v>
      </c>
    </row>
    <row r="59" spans="1:6" x14ac:dyDescent="0.35">
      <c r="A59" t="s">
        <v>34</v>
      </c>
      <c r="B59" s="21">
        <v>45962</v>
      </c>
      <c r="C59">
        <v>27</v>
      </c>
      <c r="D59">
        <v>1</v>
      </c>
      <c r="E59">
        <v>14</v>
      </c>
      <c r="F59" s="17">
        <v>0</v>
      </c>
    </row>
    <row r="60" spans="1:6" x14ac:dyDescent="0.35">
      <c r="A60" t="s">
        <v>34</v>
      </c>
      <c r="B60" s="21">
        <v>45992</v>
      </c>
      <c r="C60">
        <v>28</v>
      </c>
      <c r="D60">
        <v>1</v>
      </c>
      <c r="E60">
        <v>15</v>
      </c>
      <c r="F60" s="17">
        <v>0</v>
      </c>
    </row>
    <row r="61" spans="1:6" x14ac:dyDescent="0.35">
      <c r="A61" t="s">
        <v>34</v>
      </c>
      <c r="B61" s="21">
        <v>46023</v>
      </c>
      <c r="C61">
        <v>29</v>
      </c>
      <c r="D61">
        <v>1</v>
      </c>
      <c r="E61">
        <v>16</v>
      </c>
      <c r="F61" s="17">
        <v>0</v>
      </c>
    </row>
    <row r="62" spans="1:6" x14ac:dyDescent="0.35">
      <c r="A62" t="s">
        <v>34</v>
      </c>
      <c r="B62" s="21">
        <v>46054</v>
      </c>
      <c r="C62">
        <v>30</v>
      </c>
      <c r="D62">
        <v>1</v>
      </c>
      <c r="E62">
        <v>17</v>
      </c>
      <c r="F62" s="17">
        <v>0</v>
      </c>
    </row>
    <row r="63" spans="1:6" x14ac:dyDescent="0.35">
      <c r="A63" t="s">
        <v>34</v>
      </c>
      <c r="B63" s="21">
        <v>46082</v>
      </c>
      <c r="C63">
        <v>31</v>
      </c>
      <c r="D63">
        <v>1</v>
      </c>
      <c r="E63">
        <v>18</v>
      </c>
      <c r="F63" s="17">
        <v>0</v>
      </c>
    </row>
    <row r="64" spans="1:6" x14ac:dyDescent="0.35">
      <c r="A64" t="s">
        <v>35</v>
      </c>
      <c r="B64" s="21">
        <v>45170</v>
      </c>
      <c r="C64">
        <v>1</v>
      </c>
      <c r="D64">
        <v>0</v>
      </c>
      <c r="E64">
        <v>0</v>
      </c>
      <c r="F64" s="17">
        <v>0</v>
      </c>
    </row>
    <row r="65" spans="1:6" x14ac:dyDescent="0.35">
      <c r="A65" t="s">
        <v>35</v>
      </c>
      <c r="B65" s="21">
        <v>45200</v>
      </c>
      <c r="C65">
        <v>2</v>
      </c>
      <c r="D65">
        <v>0</v>
      </c>
      <c r="E65">
        <v>0</v>
      </c>
      <c r="F65" s="17">
        <v>0</v>
      </c>
    </row>
    <row r="66" spans="1:6" x14ac:dyDescent="0.35">
      <c r="A66" t="s">
        <v>35</v>
      </c>
      <c r="B66" s="21">
        <v>45231</v>
      </c>
      <c r="C66">
        <v>3</v>
      </c>
      <c r="D66">
        <v>0</v>
      </c>
      <c r="E66">
        <v>0</v>
      </c>
      <c r="F66" s="17">
        <v>0</v>
      </c>
    </row>
    <row r="67" spans="1:6" x14ac:dyDescent="0.35">
      <c r="A67" t="s">
        <v>35</v>
      </c>
      <c r="B67" s="21">
        <v>45261</v>
      </c>
      <c r="C67">
        <v>4</v>
      </c>
      <c r="D67">
        <v>0</v>
      </c>
      <c r="E67">
        <v>0</v>
      </c>
      <c r="F67" s="17">
        <v>0</v>
      </c>
    </row>
    <row r="68" spans="1:6" x14ac:dyDescent="0.35">
      <c r="A68" t="s">
        <v>35</v>
      </c>
      <c r="B68" s="21">
        <v>45292</v>
      </c>
      <c r="C68">
        <v>5</v>
      </c>
      <c r="D68">
        <v>0</v>
      </c>
      <c r="E68">
        <v>0</v>
      </c>
      <c r="F68" s="17">
        <v>0</v>
      </c>
    </row>
    <row r="69" spans="1:6" x14ac:dyDescent="0.35">
      <c r="A69" t="s">
        <v>35</v>
      </c>
      <c r="B69" s="21">
        <v>45323</v>
      </c>
      <c r="C69">
        <v>6</v>
      </c>
      <c r="D69">
        <v>0</v>
      </c>
      <c r="E69">
        <v>0</v>
      </c>
      <c r="F69" s="17">
        <v>0</v>
      </c>
    </row>
    <row r="70" spans="1:6" x14ac:dyDescent="0.35">
      <c r="A70" t="s">
        <v>35</v>
      </c>
      <c r="B70" s="21">
        <v>45352</v>
      </c>
      <c r="C70">
        <v>7</v>
      </c>
      <c r="D70">
        <v>0</v>
      </c>
      <c r="E70">
        <v>0</v>
      </c>
      <c r="F70" s="17">
        <v>0</v>
      </c>
    </row>
    <row r="71" spans="1:6" x14ac:dyDescent="0.35">
      <c r="A71" t="s">
        <v>35</v>
      </c>
      <c r="B71" s="21">
        <v>45383</v>
      </c>
      <c r="C71">
        <v>8</v>
      </c>
      <c r="D71">
        <v>0</v>
      </c>
      <c r="E71">
        <v>0</v>
      </c>
      <c r="F71" s="17">
        <v>0</v>
      </c>
    </row>
    <row r="72" spans="1:6" x14ac:dyDescent="0.35">
      <c r="A72" t="s">
        <v>35</v>
      </c>
      <c r="B72" s="21">
        <v>45413</v>
      </c>
      <c r="C72">
        <v>9</v>
      </c>
      <c r="D72">
        <v>0</v>
      </c>
      <c r="E72">
        <v>0</v>
      </c>
      <c r="F72" s="17">
        <v>0</v>
      </c>
    </row>
    <row r="73" spans="1:6" x14ac:dyDescent="0.35">
      <c r="A73" t="s">
        <v>35</v>
      </c>
      <c r="B73" s="21">
        <v>45444</v>
      </c>
      <c r="C73">
        <v>10</v>
      </c>
      <c r="D73">
        <v>0</v>
      </c>
      <c r="E73">
        <v>0</v>
      </c>
      <c r="F73" s="17">
        <v>0</v>
      </c>
    </row>
    <row r="74" spans="1:6" x14ac:dyDescent="0.35">
      <c r="A74" t="s">
        <v>35</v>
      </c>
      <c r="B74" s="21">
        <v>45474</v>
      </c>
      <c r="C74">
        <v>11</v>
      </c>
      <c r="D74">
        <v>0</v>
      </c>
      <c r="E74">
        <v>0</v>
      </c>
      <c r="F74" s="17">
        <v>0</v>
      </c>
    </row>
    <row r="75" spans="1:6" x14ac:dyDescent="0.35">
      <c r="A75" t="s">
        <v>35</v>
      </c>
      <c r="B75" s="21">
        <v>45505</v>
      </c>
      <c r="C75">
        <v>12</v>
      </c>
      <c r="D75">
        <v>0</v>
      </c>
      <c r="E75">
        <v>0</v>
      </c>
      <c r="F75" s="17">
        <v>0</v>
      </c>
    </row>
    <row r="76" spans="1:6" x14ac:dyDescent="0.35">
      <c r="A76" t="s">
        <v>35</v>
      </c>
      <c r="B76" s="21">
        <v>45536</v>
      </c>
      <c r="C76">
        <v>13</v>
      </c>
      <c r="D76">
        <v>1</v>
      </c>
      <c r="E76">
        <v>0</v>
      </c>
      <c r="F76" s="17">
        <v>0</v>
      </c>
    </row>
    <row r="77" spans="1:6" x14ac:dyDescent="0.35">
      <c r="A77" t="s">
        <v>35</v>
      </c>
      <c r="B77" s="21">
        <v>45566</v>
      </c>
      <c r="C77">
        <v>14</v>
      </c>
      <c r="D77">
        <v>1</v>
      </c>
      <c r="E77">
        <v>1</v>
      </c>
      <c r="F77" s="17">
        <v>0</v>
      </c>
    </row>
    <row r="78" spans="1:6" x14ac:dyDescent="0.35">
      <c r="A78" t="s">
        <v>35</v>
      </c>
      <c r="B78" s="21">
        <v>45597</v>
      </c>
      <c r="C78">
        <v>15</v>
      </c>
      <c r="D78">
        <v>1</v>
      </c>
      <c r="E78">
        <v>2</v>
      </c>
      <c r="F78" s="17">
        <v>0</v>
      </c>
    </row>
    <row r="79" spans="1:6" x14ac:dyDescent="0.35">
      <c r="A79" t="s">
        <v>35</v>
      </c>
      <c r="B79" s="21">
        <v>45627</v>
      </c>
      <c r="C79">
        <v>16</v>
      </c>
      <c r="D79">
        <v>1</v>
      </c>
      <c r="E79">
        <v>3</v>
      </c>
      <c r="F79" s="17">
        <v>0</v>
      </c>
    </row>
    <row r="80" spans="1:6" x14ac:dyDescent="0.35">
      <c r="A80" t="s">
        <v>35</v>
      </c>
      <c r="B80" s="21">
        <v>45658</v>
      </c>
      <c r="C80">
        <v>17</v>
      </c>
      <c r="D80">
        <v>1</v>
      </c>
      <c r="E80">
        <v>4</v>
      </c>
      <c r="F80" s="17">
        <v>0</v>
      </c>
    </row>
    <row r="81" spans="1:6" x14ac:dyDescent="0.35">
      <c r="A81" t="s">
        <v>35</v>
      </c>
      <c r="B81" s="21">
        <v>45689</v>
      </c>
      <c r="C81">
        <v>18</v>
      </c>
      <c r="D81">
        <v>1</v>
      </c>
      <c r="E81">
        <v>5</v>
      </c>
      <c r="F81" s="17">
        <v>0</v>
      </c>
    </row>
    <row r="82" spans="1:6" x14ac:dyDescent="0.35">
      <c r="A82" t="s">
        <v>35</v>
      </c>
      <c r="B82" s="21">
        <v>45717</v>
      </c>
      <c r="C82">
        <v>19</v>
      </c>
      <c r="D82">
        <v>1</v>
      </c>
      <c r="E82">
        <v>6</v>
      </c>
      <c r="F82" s="17">
        <v>0</v>
      </c>
    </row>
    <row r="83" spans="1:6" x14ac:dyDescent="0.35">
      <c r="A83" t="s">
        <v>35</v>
      </c>
      <c r="B83" s="21">
        <v>45748</v>
      </c>
      <c r="C83">
        <v>20</v>
      </c>
      <c r="D83">
        <v>1</v>
      </c>
      <c r="E83">
        <v>7</v>
      </c>
      <c r="F83" s="17">
        <v>0</v>
      </c>
    </row>
    <row r="84" spans="1:6" x14ac:dyDescent="0.35">
      <c r="A84" t="s">
        <v>35</v>
      </c>
      <c r="B84" s="21">
        <v>45778</v>
      </c>
      <c r="C84">
        <v>21</v>
      </c>
      <c r="D84">
        <v>1</v>
      </c>
      <c r="E84">
        <v>8</v>
      </c>
      <c r="F84" s="17">
        <v>0</v>
      </c>
    </row>
    <row r="85" spans="1:6" x14ac:dyDescent="0.35">
      <c r="A85" t="s">
        <v>35</v>
      </c>
      <c r="B85" s="21">
        <v>45809</v>
      </c>
      <c r="C85">
        <v>22</v>
      </c>
      <c r="D85">
        <v>1</v>
      </c>
      <c r="E85">
        <v>9</v>
      </c>
      <c r="F85" s="17">
        <v>1.806244610223921E-2</v>
      </c>
    </row>
    <row r="86" spans="1:6" x14ac:dyDescent="0.35">
      <c r="A86" t="s">
        <v>35</v>
      </c>
      <c r="B86" s="21">
        <v>45839</v>
      </c>
      <c r="C86">
        <v>23</v>
      </c>
      <c r="D86">
        <v>1</v>
      </c>
      <c r="E86">
        <v>10</v>
      </c>
      <c r="F86" s="17">
        <v>5.2519662647989686E-3</v>
      </c>
    </row>
    <row r="87" spans="1:6" x14ac:dyDescent="0.35">
      <c r="A87" t="s">
        <v>35</v>
      </c>
      <c r="B87" s="21">
        <v>45870</v>
      </c>
      <c r="C87">
        <v>24</v>
      </c>
      <c r="D87">
        <v>1</v>
      </c>
      <c r="E87">
        <v>11</v>
      </c>
      <c r="F87" s="17">
        <v>1.7603283257384809E-2</v>
      </c>
    </row>
    <row r="88" spans="1:6" x14ac:dyDescent="0.35">
      <c r="A88" t="s">
        <v>35</v>
      </c>
      <c r="B88" s="21">
        <v>45901</v>
      </c>
      <c r="C88">
        <v>25</v>
      </c>
      <c r="D88">
        <v>1</v>
      </c>
      <c r="E88">
        <v>12</v>
      </c>
      <c r="F88" s="17">
        <v>1.2178814182440417E-2</v>
      </c>
    </row>
    <row r="89" spans="1:6" x14ac:dyDescent="0.35">
      <c r="A89" t="s">
        <v>35</v>
      </c>
      <c r="B89" s="21">
        <v>45931</v>
      </c>
      <c r="C89">
        <v>26</v>
      </c>
      <c r="D89">
        <v>1</v>
      </c>
      <c r="E89">
        <v>13</v>
      </c>
      <c r="F89" s="17">
        <v>5.3455286435579435E-3</v>
      </c>
    </row>
    <row r="90" spans="1:6" x14ac:dyDescent="0.35">
      <c r="A90" t="s">
        <v>35</v>
      </c>
      <c r="B90" s="21">
        <v>45962</v>
      </c>
      <c r="C90">
        <v>27</v>
      </c>
      <c r="D90">
        <v>1</v>
      </c>
      <c r="E90">
        <v>14</v>
      </c>
      <c r="F90" s="17">
        <v>5.8454125356749362E-3</v>
      </c>
    </row>
    <row r="91" spans="1:6" x14ac:dyDescent="0.35">
      <c r="A91" t="s">
        <v>35</v>
      </c>
      <c r="B91" s="21">
        <v>45992</v>
      </c>
      <c r="C91">
        <v>28</v>
      </c>
      <c r="D91">
        <v>1</v>
      </c>
      <c r="E91">
        <v>15</v>
      </c>
      <c r="F91" s="17">
        <v>1.3729218480563339E-2</v>
      </c>
    </row>
    <row r="92" spans="1:6" x14ac:dyDescent="0.35">
      <c r="A92" t="s">
        <v>35</v>
      </c>
      <c r="B92" s="21">
        <v>46023</v>
      </c>
      <c r="C92">
        <v>29</v>
      </c>
      <c r="D92">
        <v>1</v>
      </c>
      <c r="E92">
        <v>16</v>
      </c>
      <c r="F92" s="17">
        <v>1.3569442467053149E-2</v>
      </c>
    </row>
    <row r="93" spans="1:6" x14ac:dyDescent="0.35">
      <c r="A93" t="s">
        <v>35</v>
      </c>
      <c r="B93" s="21">
        <v>46054</v>
      </c>
      <c r="C93">
        <v>30</v>
      </c>
      <c r="D93">
        <v>1</v>
      </c>
      <c r="E93">
        <v>17</v>
      </c>
      <c r="F93" s="17">
        <v>0</v>
      </c>
    </row>
    <row r="94" spans="1:6" x14ac:dyDescent="0.35">
      <c r="A94" t="s">
        <v>35</v>
      </c>
      <c r="B94" s="21">
        <v>46082</v>
      </c>
      <c r="C94">
        <v>31</v>
      </c>
      <c r="D94">
        <v>1</v>
      </c>
      <c r="E94">
        <v>18</v>
      </c>
      <c r="F94" s="17">
        <v>2.1830504257202996E-2</v>
      </c>
    </row>
    <row r="95" spans="1:6" x14ac:dyDescent="0.35">
      <c r="A95" t="s">
        <v>36</v>
      </c>
      <c r="B95" s="21">
        <v>45170</v>
      </c>
      <c r="C95">
        <v>1</v>
      </c>
      <c r="D95">
        <v>0</v>
      </c>
      <c r="E95">
        <v>0</v>
      </c>
      <c r="F95" s="17">
        <v>0</v>
      </c>
    </row>
    <row r="96" spans="1:6" x14ac:dyDescent="0.35">
      <c r="A96" t="s">
        <v>36</v>
      </c>
      <c r="B96" s="21">
        <v>45200</v>
      </c>
      <c r="C96">
        <v>2</v>
      </c>
      <c r="D96">
        <v>0</v>
      </c>
      <c r="E96">
        <v>0</v>
      </c>
      <c r="F96" s="17">
        <v>0</v>
      </c>
    </row>
    <row r="97" spans="1:6" x14ac:dyDescent="0.35">
      <c r="A97" t="s">
        <v>36</v>
      </c>
      <c r="B97" s="21">
        <v>45231</v>
      </c>
      <c r="C97">
        <v>3</v>
      </c>
      <c r="D97">
        <v>0</v>
      </c>
      <c r="E97">
        <v>0</v>
      </c>
      <c r="F97" s="17">
        <v>0</v>
      </c>
    </row>
    <row r="98" spans="1:6" x14ac:dyDescent="0.35">
      <c r="A98" t="s">
        <v>36</v>
      </c>
      <c r="B98" s="21">
        <v>45261</v>
      </c>
      <c r="C98">
        <v>4</v>
      </c>
      <c r="D98">
        <v>0</v>
      </c>
      <c r="E98">
        <v>0</v>
      </c>
      <c r="F98" s="17">
        <v>0</v>
      </c>
    </row>
    <row r="99" spans="1:6" x14ac:dyDescent="0.35">
      <c r="A99" t="s">
        <v>36</v>
      </c>
      <c r="B99" s="21">
        <v>45292</v>
      </c>
      <c r="C99">
        <v>5</v>
      </c>
      <c r="D99">
        <v>0</v>
      </c>
      <c r="E99">
        <v>0</v>
      </c>
      <c r="F99" s="17">
        <v>0</v>
      </c>
    </row>
    <row r="100" spans="1:6" x14ac:dyDescent="0.35">
      <c r="A100" t="s">
        <v>36</v>
      </c>
      <c r="B100" s="21">
        <v>45323</v>
      </c>
      <c r="C100">
        <v>6</v>
      </c>
      <c r="D100">
        <v>0</v>
      </c>
      <c r="E100">
        <v>0</v>
      </c>
      <c r="F100" s="17">
        <v>0</v>
      </c>
    </row>
    <row r="101" spans="1:6" x14ac:dyDescent="0.35">
      <c r="A101" t="s">
        <v>36</v>
      </c>
      <c r="B101" s="21">
        <v>45352</v>
      </c>
      <c r="C101">
        <v>7</v>
      </c>
      <c r="D101">
        <v>0</v>
      </c>
      <c r="E101">
        <v>0</v>
      </c>
      <c r="F101" s="17">
        <v>0</v>
      </c>
    </row>
    <row r="102" spans="1:6" x14ac:dyDescent="0.35">
      <c r="A102" t="s">
        <v>36</v>
      </c>
      <c r="B102" s="21">
        <v>45383</v>
      </c>
      <c r="C102">
        <v>8</v>
      </c>
      <c r="D102">
        <v>0</v>
      </c>
      <c r="E102">
        <v>0</v>
      </c>
      <c r="F102" s="17">
        <v>0</v>
      </c>
    </row>
    <row r="103" spans="1:6" x14ac:dyDescent="0.35">
      <c r="A103" t="s">
        <v>36</v>
      </c>
      <c r="B103" s="21">
        <v>45413</v>
      </c>
      <c r="C103">
        <v>9</v>
      </c>
      <c r="D103">
        <v>0</v>
      </c>
      <c r="E103">
        <v>0</v>
      </c>
      <c r="F103" s="17">
        <v>2.5318343666313691E-3</v>
      </c>
    </row>
    <row r="104" spans="1:6" x14ac:dyDescent="0.35">
      <c r="A104" t="s">
        <v>36</v>
      </c>
      <c r="B104" s="21">
        <v>45444</v>
      </c>
      <c r="C104">
        <v>10</v>
      </c>
      <c r="D104">
        <v>0</v>
      </c>
      <c r="E104">
        <v>0</v>
      </c>
      <c r="F104" s="17">
        <v>2.6907954422694296E-3</v>
      </c>
    </row>
    <row r="105" spans="1:6" x14ac:dyDescent="0.35">
      <c r="A105" t="s">
        <v>36</v>
      </c>
      <c r="B105" s="21">
        <v>45474</v>
      </c>
      <c r="C105">
        <v>11</v>
      </c>
      <c r="D105">
        <v>0</v>
      </c>
      <c r="E105">
        <v>0</v>
      </c>
      <c r="F105" s="17">
        <v>4.0754865578334762E-3</v>
      </c>
    </row>
    <row r="106" spans="1:6" x14ac:dyDescent="0.35">
      <c r="A106" t="s">
        <v>36</v>
      </c>
      <c r="B106" s="21">
        <v>45505</v>
      </c>
      <c r="C106">
        <v>12</v>
      </c>
      <c r="D106">
        <v>0</v>
      </c>
      <c r="E106">
        <v>0</v>
      </c>
      <c r="F106" s="17">
        <v>2.4754607608394085E-3</v>
      </c>
    </row>
    <row r="107" spans="1:6" x14ac:dyDescent="0.35">
      <c r="A107" t="s">
        <v>36</v>
      </c>
      <c r="B107" s="21">
        <v>45536</v>
      </c>
      <c r="C107">
        <v>13</v>
      </c>
      <c r="D107">
        <v>1</v>
      </c>
      <c r="E107">
        <v>0</v>
      </c>
      <c r="F107" s="17">
        <v>1.138523313862873E-2</v>
      </c>
    </row>
    <row r="108" spans="1:6" x14ac:dyDescent="0.35">
      <c r="A108" t="s">
        <v>36</v>
      </c>
      <c r="B108" s="21">
        <v>45566</v>
      </c>
      <c r="C108">
        <v>14</v>
      </c>
      <c r="D108">
        <v>1</v>
      </c>
      <c r="E108">
        <v>1</v>
      </c>
      <c r="F108" s="17">
        <v>5.3972638221221874E-3</v>
      </c>
    </row>
    <row r="109" spans="1:6" x14ac:dyDescent="0.35">
      <c r="A109" t="s">
        <v>36</v>
      </c>
      <c r="B109" s="21">
        <v>45597</v>
      </c>
      <c r="C109">
        <v>15</v>
      </c>
      <c r="D109">
        <v>1</v>
      </c>
      <c r="E109">
        <v>2</v>
      </c>
      <c r="F109" s="17">
        <v>2.4117443057465162E-3</v>
      </c>
    </row>
    <row r="110" spans="1:6" x14ac:dyDescent="0.35">
      <c r="A110" t="s">
        <v>36</v>
      </c>
      <c r="B110" s="21">
        <v>45627</v>
      </c>
      <c r="C110">
        <v>16</v>
      </c>
      <c r="D110">
        <v>1</v>
      </c>
      <c r="E110">
        <v>3</v>
      </c>
      <c r="F110" s="17">
        <v>2.863879922974627E-3</v>
      </c>
    </row>
    <row r="111" spans="1:6" x14ac:dyDescent="0.35">
      <c r="A111" t="s">
        <v>36</v>
      </c>
      <c r="B111" s="21">
        <v>45658</v>
      </c>
      <c r="C111">
        <v>17</v>
      </c>
      <c r="D111">
        <v>1</v>
      </c>
      <c r="E111">
        <v>4</v>
      </c>
      <c r="F111" s="17">
        <v>4.6140534217165696E-3</v>
      </c>
    </row>
    <row r="112" spans="1:6" x14ac:dyDescent="0.35">
      <c r="A112" t="s">
        <v>36</v>
      </c>
      <c r="B112" s="21">
        <v>45689</v>
      </c>
      <c r="C112">
        <v>18</v>
      </c>
      <c r="D112">
        <v>1</v>
      </c>
      <c r="E112">
        <v>5</v>
      </c>
      <c r="F112" s="17">
        <v>2.3583978400174791E-3</v>
      </c>
    </row>
    <row r="113" spans="1:6" x14ac:dyDescent="0.35">
      <c r="A113" t="s">
        <v>36</v>
      </c>
      <c r="B113" s="21">
        <v>45717</v>
      </c>
      <c r="C113">
        <v>19</v>
      </c>
      <c r="D113">
        <v>1</v>
      </c>
      <c r="E113">
        <v>6</v>
      </c>
      <c r="F113" s="17">
        <v>3.2707130941741261E-3</v>
      </c>
    </row>
    <row r="114" spans="1:6" x14ac:dyDescent="0.35">
      <c r="A114" t="s">
        <v>36</v>
      </c>
      <c r="B114" s="21">
        <v>45748</v>
      </c>
      <c r="C114">
        <v>20</v>
      </c>
      <c r="D114">
        <v>1</v>
      </c>
      <c r="E114">
        <v>7</v>
      </c>
      <c r="F114" s="17">
        <v>4.7135801173679246E-3</v>
      </c>
    </row>
    <row r="115" spans="1:6" x14ac:dyDescent="0.35">
      <c r="A115" t="s">
        <v>36</v>
      </c>
      <c r="B115" s="21">
        <v>45778</v>
      </c>
      <c r="C115">
        <v>21</v>
      </c>
      <c r="D115">
        <v>1</v>
      </c>
      <c r="E115">
        <v>8</v>
      </c>
      <c r="F115" s="17">
        <v>2.1338647140000297E-3</v>
      </c>
    </row>
    <row r="116" spans="1:6" x14ac:dyDescent="0.35">
      <c r="A116" t="s">
        <v>36</v>
      </c>
      <c r="B116" s="21">
        <v>45809</v>
      </c>
      <c r="C116">
        <v>22</v>
      </c>
      <c r="D116">
        <v>1</v>
      </c>
      <c r="E116">
        <v>9</v>
      </c>
      <c r="F116" s="17">
        <v>0</v>
      </c>
    </row>
    <row r="117" spans="1:6" x14ac:dyDescent="0.35">
      <c r="A117" t="s">
        <v>36</v>
      </c>
      <c r="B117" s="21">
        <v>45839</v>
      </c>
      <c r="C117">
        <v>23</v>
      </c>
      <c r="D117">
        <v>1</v>
      </c>
      <c r="E117">
        <v>10</v>
      </c>
      <c r="F117" s="17">
        <v>7.0271663791347189E-3</v>
      </c>
    </row>
    <row r="118" spans="1:6" x14ac:dyDescent="0.35">
      <c r="A118" t="s">
        <v>36</v>
      </c>
      <c r="B118" s="21">
        <v>45870</v>
      </c>
      <c r="C118">
        <v>24</v>
      </c>
      <c r="D118">
        <v>1</v>
      </c>
      <c r="E118">
        <v>11</v>
      </c>
      <c r="F118" s="17">
        <v>2.3078492926283047E-3</v>
      </c>
    </row>
    <row r="119" spans="1:6" x14ac:dyDescent="0.35">
      <c r="A119" t="s">
        <v>36</v>
      </c>
      <c r="B119" s="21">
        <v>45901</v>
      </c>
      <c r="C119">
        <v>25</v>
      </c>
      <c r="D119">
        <v>1</v>
      </c>
      <c r="E119">
        <v>12</v>
      </c>
      <c r="F119" s="17">
        <v>1.9494555733560021E-3</v>
      </c>
    </row>
    <row r="120" spans="1:6" x14ac:dyDescent="0.35">
      <c r="A120" t="s">
        <v>36</v>
      </c>
      <c r="B120" s="21">
        <v>45931</v>
      </c>
      <c r="C120">
        <v>26</v>
      </c>
      <c r="D120">
        <v>1</v>
      </c>
      <c r="E120">
        <v>13</v>
      </c>
      <c r="F120" s="17">
        <v>5.3939922230472242E-3</v>
      </c>
    </row>
    <row r="121" spans="1:6" x14ac:dyDescent="0.35">
      <c r="A121" t="s">
        <v>36</v>
      </c>
      <c r="B121" s="21">
        <v>45962</v>
      </c>
      <c r="C121">
        <v>27</v>
      </c>
      <c r="D121">
        <v>1</v>
      </c>
      <c r="E121">
        <v>14</v>
      </c>
      <c r="F121" s="17">
        <v>3.5846982881442683E-3</v>
      </c>
    </row>
    <row r="122" spans="1:6" x14ac:dyDescent="0.35">
      <c r="A122" t="s">
        <v>36</v>
      </c>
      <c r="B122" s="21">
        <v>45992</v>
      </c>
      <c r="C122">
        <v>28</v>
      </c>
      <c r="D122">
        <v>1</v>
      </c>
      <c r="E122">
        <v>15</v>
      </c>
      <c r="F122" s="17">
        <v>6.7698766876559098E-3</v>
      </c>
    </row>
    <row r="123" spans="1:6" x14ac:dyDescent="0.35">
      <c r="A123" t="s">
        <v>36</v>
      </c>
      <c r="B123" s="21">
        <v>46023</v>
      </c>
      <c r="C123">
        <v>29</v>
      </c>
      <c r="D123">
        <v>1</v>
      </c>
      <c r="E123">
        <v>16</v>
      </c>
      <c r="F123" s="17">
        <v>1.2387878490618951E-2</v>
      </c>
    </row>
    <row r="124" spans="1:6" x14ac:dyDescent="0.35">
      <c r="A124" t="s">
        <v>36</v>
      </c>
      <c r="B124" s="21">
        <v>46054</v>
      </c>
      <c r="C124">
        <v>30</v>
      </c>
      <c r="D124">
        <v>1</v>
      </c>
      <c r="E124">
        <v>17</v>
      </c>
      <c r="F124" s="17">
        <v>9.5440661363613739E-3</v>
      </c>
    </row>
    <row r="125" spans="1:6" x14ac:dyDescent="0.35">
      <c r="A125" t="s">
        <v>36</v>
      </c>
      <c r="B125" s="21">
        <v>46082</v>
      </c>
      <c r="C125">
        <v>31</v>
      </c>
      <c r="D125">
        <v>1</v>
      </c>
      <c r="E125">
        <v>18</v>
      </c>
      <c r="F125" s="17">
        <v>4.9296403876294328E-3</v>
      </c>
    </row>
    <row r="126" spans="1:6" x14ac:dyDescent="0.35">
      <c r="A126" t="s">
        <v>37</v>
      </c>
      <c r="B126" s="21">
        <v>45170</v>
      </c>
      <c r="C126">
        <v>1</v>
      </c>
      <c r="D126">
        <v>0</v>
      </c>
      <c r="E126">
        <v>0</v>
      </c>
      <c r="F126" s="17">
        <v>0</v>
      </c>
    </row>
    <row r="127" spans="1:6" x14ac:dyDescent="0.35">
      <c r="A127" t="s">
        <v>37</v>
      </c>
      <c r="B127" s="21">
        <v>45200</v>
      </c>
      <c r="C127">
        <v>2</v>
      </c>
      <c r="D127">
        <v>0</v>
      </c>
      <c r="E127">
        <v>0</v>
      </c>
      <c r="F127" s="17">
        <v>0</v>
      </c>
    </row>
    <row r="128" spans="1:6" x14ac:dyDescent="0.35">
      <c r="A128" t="s">
        <v>37</v>
      </c>
      <c r="B128" s="21">
        <v>45231</v>
      </c>
      <c r="C128">
        <v>3</v>
      </c>
      <c r="D128">
        <v>0</v>
      </c>
      <c r="E128">
        <v>0</v>
      </c>
      <c r="F128" s="17">
        <v>0</v>
      </c>
    </row>
    <row r="129" spans="1:6" x14ac:dyDescent="0.35">
      <c r="A129" t="s">
        <v>37</v>
      </c>
      <c r="B129" s="21">
        <v>45261</v>
      </c>
      <c r="C129">
        <v>4</v>
      </c>
      <c r="D129">
        <v>0</v>
      </c>
      <c r="E129">
        <v>0</v>
      </c>
      <c r="F129" s="17">
        <v>0</v>
      </c>
    </row>
    <row r="130" spans="1:6" x14ac:dyDescent="0.35">
      <c r="A130" t="s">
        <v>37</v>
      </c>
      <c r="B130" s="21">
        <v>45292</v>
      </c>
      <c r="C130">
        <v>5</v>
      </c>
      <c r="D130">
        <v>0</v>
      </c>
      <c r="E130">
        <v>0</v>
      </c>
      <c r="F130" s="17">
        <v>0</v>
      </c>
    </row>
    <row r="131" spans="1:6" x14ac:dyDescent="0.35">
      <c r="A131" t="s">
        <v>37</v>
      </c>
      <c r="B131" s="21">
        <v>45323</v>
      </c>
      <c r="C131">
        <v>6</v>
      </c>
      <c r="D131">
        <v>0</v>
      </c>
      <c r="E131">
        <v>0</v>
      </c>
      <c r="F131" s="17">
        <v>0</v>
      </c>
    </row>
    <row r="132" spans="1:6" x14ac:dyDescent="0.35">
      <c r="A132" t="s">
        <v>37</v>
      </c>
      <c r="B132" s="21">
        <v>45352</v>
      </c>
      <c r="C132">
        <v>7</v>
      </c>
      <c r="D132">
        <v>0</v>
      </c>
      <c r="E132">
        <v>0</v>
      </c>
      <c r="F132" s="17">
        <v>0</v>
      </c>
    </row>
    <row r="133" spans="1:6" x14ac:dyDescent="0.35">
      <c r="A133" t="s">
        <v>37</v>
      </c>
      <c r="B133" s="21">
        <v>45383</v>
      </c>
      <c r="C133">
        <v>8</v>
      </c>
      <c r="D133">
        <v>0</v>
      </c>
      <c r="E133">
        <v>0</v>
      </c>
      <c r="F133" s="17">
        <v>0</v>
      </c>
    </row>
    <row r="134" spans="1:6" x14ac:dyDescent="0.35">
      <c r="A134" t="s">
        <v>37</v>
      </c>
      <c r="B134" s="21">
        <v>45413</v>
      </c>
      <c r="C134">
        <v>9</v>
      </c>
      <c r="D134">
        <v>0</v>
      </c>
      <c r="E134">
        <v>0</v>
      </c>
      <c r="F134" s="17">
        <v>0</v>
      </c>
    </row>
    <row r="135" spans="1:6" x14ac:dyDescent="0.35">
      <c r="A135" t="s">
        <v>37</v>
      </c>
      <c r="B135" s="21">
        <v>45444</v>
      </c>
      <c r="C135">
        <v>10</v>
      </c>
      <c r="D135">
        <v>0</v>
      </c>
      <c r="E135">
        <v>0</v>
      </c>
      <c r="F135" s="17">
        <v>0</v>
      </c>
    </row>
    <row r="136" spans="1:6" x14ac:dyDescent="0.35">
      <c r="A136" t="s">
        <v>37</v>
      </c>
      <c r="B136" s="21">
        <v>45474</v>
      </c>
      <c r="C136">
        <v>11</v>
      </c>
      <c r="D136">
        <v>0</v>
      </c>
      <c r="E136">
        <v>0</v>
      </c>
      <c r="F136" s="17">
        <v>0</v>
      </c>
    </row>
    <row r="137" spans="1:6" x14ac:dyDescent="0.35">
      <c r="A137" t="s">
        <v>37</v>
      </c>
      <c r="B137" s="21">
        <v>45505</v>
      </c>
      <c r="C137">
        <v>12</v>
      </c>
      <c r="D137">
        <v>0</v>
      </c>
      <c r="E137">
        <v>0</v>
      </c>
      <c r="F137" s="17">
        <v>0</v>
      </c>
    </row>
    <row r="138" spans="1:6" x14ac:dyDescent="0.35">
      <c r="A138" t="s">
        <v>37</v>
      </c>
      <c r="B138" s="21">
        <v>45536</v>
      </c>
      <c r="C138">
        <v>13</v>
      </c>
      <c r="D138">
        <v>1</v>
      </c>
      <c r="E138">
        <v>0</v>
      </c>
      <c r="F138" s="17">
        <v>0</v>
      </c>
    </row>
    <row r="139" spans="1:6" x14ac:dyDescent="0.35">
      <c r="A139" t="s">
        <v>37</v>
      </c>
      <c r="B139" s="21">
        <v>45566</v>
      </c>
      <c r="C139">
        <v>14</v>
      </c>
      <c r="D139">
        <v>1</v>
      </c>
      <c r="E139">
        <v>1</v>
      </c>
      <c r="F139" s="17">
        <v>0</v>
      </c>
    </row>
    <row r="140" spans="1:6" x14ac:dyDescent="0.35">
      <c r="A140" t="s">
        <v>37</v>
      </c>
      <c r="B140" s="21">
        <v>45597</v>
      </c>
      <c r="C140">
        <v>15</v>
      </c>
      <c r="D140">
        <v>1</v>
      </c>
      <c r="E140">
        <v>2</v>
      </c>
      <c r="F140" s="17">
        <v>0</v>
      </c>
    </row>
    <row r="141" spans="1:6" x14ac:dyDescent="0.35">
      <c r="A141" t="s">
        <v>37</v>
      </c>
      <c r="B141" s="21">
        <v>45627</v>
      </c>
      <c r="C141">
        <v>16</v>
      </c>
      <c r="D141">
        <v>1</v>
      </c>
      <c r="E141">
        <v>3</v>
      </c>
      <c r="F141" s="17">
        <v>0</v>
      </c>
    </row>
    <row r="142" spans="1:6" x14ac:dyDescent="0.35">
      <c r="A142" t="s">
        <v>37</v>
      </c>
      <c r="B142" s="21">
        <v>45658</v>
      </c>
      <c r="C142">
        <v>17</v>
      </c>
      <c r="D142">
        <v>1</v>
      </c>
      <c r="E142">
        <v>4</v>
      </c>
      <c r="F142" s="17">
        <v>0</v>
      </c>
    </row>
    <row r="143" spans="1:6" x14ac:dyDescent="0.35">
      <c r="A143" t="s">
        <v>37</v>
      </c>
      <c r="B143" s="21">
        <v>45689</v>
      </c>
      <c r="C143">
        <v>18</v>
      </c>
      <c r="D143">
        <v>1</v>
      </c>
      <c r="E143">
        <v>5</v>
      </c>
      <c r="F143" s="17">
        <v>0</v>
      </c>
    </row>
    <row r="144" spans="1:6" x14ac:dyDescent="0.35">
      <c r="A144" t="s">
        <v>37</v>
      </c>
      <c r="B144" s="21">
        <v>45717</v>
      </c>
      <c r="C144">
        <v>19</v>
      </c>
      <c r="D144">
        <v>1</v>
      </c>
      <c r="E144">
        <v>6</v>
      </c>
      <c r="F144" s="17">
        <v>8.8108528586192756E-3</v>
      </c>
    </row>
    <row r="145" spans="1:6" x14ac:dyDescent="0.35">
      <c r="A145" t="s">
        <v>37</v>
      </c>
      <c r="B145" s="21">
        <v>45748</v>
      </c>
      <c r="C145">
        <v>20</v>
      </c>
      <c r="D145">
        <v>1</v>
      </c>
      <c r="E145">
        <v>7</v>
      </c>
      <c r="F145" s="17">
        <v>1.0101304886457134E-2</v>
      </c>
    </row>
    <row r="146" spans="1:6" x14ac:dyDescent="0.35">
      <c r="A146" t="s">
        <v>37</v>
      </c>
      <c r="B146" s="21">
        <v>45778</v>
      </c>
      <c r="C146">
        <v>21</v>
      </c>
      <c r="D146">
        <v>1</v>
      </c>
      <c r="E146">
        <v>8</v>
      </c>
      <c r="F146" s="17">
        <v>8.989017700600007E-3</v>
      </c>
    </row>
    <row r="147" spans="1:6" x14ac:dyDescent="0.35">
      <c r="A147" t="s">
        <v>37</v>
      </c>
      <c r="B147" s="21">
        <v>45809</v>
      </c>
      <c r="C147">
        <v>22</v>
      </c>
      <c r="D147">
        <v>1</v>
      </c>
      <c r="E147">
        <v>9</v>
      </c>
      <c r="F147" s="17">
        <v>0</v>
      </c>
    </row>
    <row r="148" spans="1:6" x14ac:dyDescent="0.35">
      <c r="A148" t="s">
        <v>37</v>
      </c>
      <c r="B148" s="21">
        <v>45839</v>
      </c>
      <c r="C148">
        <v>23</v>
      </c>
      <c r="D148">
        <v>1</v>
      </c>
      <c r="E148">
        <v>10</v>
      </c>
      <c r="F148" s="17">
        <v>8.2137803303232847E-3</v>
      </c>
    </row>
    <row r="149" spans="1:6" x14ac:dyDescent="0.35">
      <c r="A149" t="s">
        <v>37</v>
      </c>
      <c r="B149" s="21">
        <v>45870</v>
      </c>
      <c r="C149">
        <v>24</v>
      </c>
      <c r="D149">
        <v>1</v>
      </c>
      <c r="E149">
        <v>11</v>
      </c>
      <c r="F149" s="17">
        <v>0</v>
      </c>
    </row>
    <row r="150" spans="1:6" x14ac:dyDescent="0.35">
      <c r="A150" t="s">
        <v>37</v>
      </c>
      <c r="B150" s="21">
        <v>45901</v>
      </c>
      <c r="C150">
        <v>25</v>
      </c>
      <c r="D150">
        <v>1</v>
      </c>
      <c r="E150">
        <v>12</v>
      </c>
      <c r="F150" s="17">
        <v>0</v>
      </c>
    </row>
    <row r="151" spans="1:6" x14ac:dyDescent="0.35">
      <c r="A151" t="s">
        <v>37</v>
      </c>
      <c r="B151" s="21">
        <v>45931</v>
      </c>
      <c r="C151">
        <v>26</v>
      </c>
      <c r="D151">
        <v>1</v>
      </c>
      <c r="E151">
        <v>13</v>
      </c>
      <c r="F151" s="17">
        <v>0</v>
      </c>
    </row>
    <row r="152" spans="1:6" x14ac:dyDescent="0.35">
      <c r="A152" t="s">
        <v>37</v>
      </c>
      <c r="B152" s="21">
        <v>45962</v>
      </c>
      <c r="C152">
        <v>27</v>
      </c>
      <c r="D152">
        <v>1</v>
      </c>
      <c r="E152">
        <v>14</v>
      </c>
      <c r="F152" s="17">
        <v>0</v>
      </c>
    </row>
    <row r="153" spans="1:6" x14ac:dyDescent="0.35">
      <c r="A153" t="s">
        <v>37</v>
      </c>
      <c r="B153" s="21">
        <v>45992</v>
      </c>
      <c r="C153">
        <v>28</v>
      </c>
      <c r="D153">
        <v>1</v>
      </c>
      <c r="E153">
        <v>15</v>
      </c>
      <c r="F153" s="17">
        <v>0</v>
      </c>
    </row>
    <row r="154" spans="1:6" x14ac:dyDescent="0.35">
      <c r="A154" t="s">
        <v>37</v>
      </c>
      <c r="B154" s="21">
        <v>46023</v>
      </c>
      <c r="C154">
        <v>29</v>
      </c>
      <c r="D154">
        <v>1</v>
      </c>
      <c r="E154">
        <v>16</v>
      </c>
      <c r="F154" s="17">
        <v>0</v>
      </c>
    </row>
    <row r="155" spans="1:6" x14ac:dyDescent="0.35">
      <c r="A155" t="s">
        <v>37</v>
      </c>
      <c r="B155" s="21">
        <v>46054</v>
      </c>
      <c r="C155">
        <v>30</v>
      </c>
      <c r="D155">
        <v>1</v>
      </c>
      <c r="E155">
        <v>17</v>
      </c>
      <c r="F155" s="17">
        <v>0</v>
      </c>
    </row>
    <row r="156" spans="1:6" x14ac:dyDescent="0.35">
      <c r="A156" t="s">
        <v>37</v>
      </c>
      <c r="B156" s="21">
        <v>46082</v>
      </c>
      <c r="C156">
        <v>31</v>
      </c>
      <c r="D156">
        <v>1</v>
      </c>
      <c r="E156">
        <v>18</v>
      </c>
      <c r="F156" s="17">
        <v>0</v>
      </c>
    </row>
    <row r="157" spans="1:6" x14ac:dyDescent="0.35">
      <c r="A157" t="s">
        <v>38</v>
      </c>
      <c r="B157" s="21">
        <v>45170</v>
      </c>
      <c r="C157">
        <v>1</v>
      </c>
      <c r="D157">
        <v>0</v>
      </c>
      <c r="E157">
        <v>0</v>
      </c>
      <c r="F157" s="17">
        <v>0</v>
      </c>
    </row>
    <row r="158" spans="1:6" x14ac:dyDescent="0.35">
      <c r="A158" t="s">
        <v>38</v>
      </c>
      <c r="B158" s="21">
        <v>45200</v>
      </c>
      <c r="C158">
        <v>2</v>
      </c>
      <c r="D158">
        <v>0</v>
      </c>
      <c r="E158">
        <v>0</v>
      </c>
      <c r="F158" s="17">
        <v>0</v>
      </c>
    </row>
    <row r="159" spans="1:6" x14ac:dyDescent="0.35">
      <c r="A159" t="s">
        <v>38</v>
      </c>
      <c r="B159" s="21">
        <v>45231</v>
      </c>
      <c r="C159">
        <v>3</v>
      </c>
      <c r="D159">
        <v>0</v>
      </c>
      <c r="E159">
        <v>0</v>
      </c>
      <c r="F159" s="17">
        <v>0</v>
      </c>
    </row>
    <row r="160" spans="1:6" x14ac:dyDescent="0.35">
      <c r="A160" t="s">
        <v>38</v>
      </c>
      <c r="B160" s="21">
        <v>45261</v>
      </c>
      <c r="C160">
        <v>4</v>
      </c>
      <c r="D160">
        <v>0</v>
      </c>
      <c r="E160">
        <v>0</v>
      </c>
      <c r="F160" s="17">
        <v>0</v>
      </c>
    </row>
    <row r="161" spans="1:6" x14ac:dyDescent="0.35">
      <c r="A161" t="s">
        <v>38</v>
      </c>
      <c r="B161" s="21">
        <v>45292</v>
      </c>
      <c r="C161">
        <v>5</v>
      </c>
      <c r="D161">
        <v>0</v>
      </c>
      <c r="E161">
        <v>0</v>
      </c>
      <c r="F161" s="17">
        <v>0</v>
      </c>
    </row>
    <row r="162" spans="1:6" x14ac:dyDescent="0.35">
      <c r="A162" t="s">
        <v>38</v>
      </c>
      <c r="B162" s="21">
        <v>45323</v>
      </c>
      <c r="C162">
        <v>6</v>
      </c>
      <c r="D162">
        <v>0</v>
      </c>
      <c r="E162">
        <v>0</v>
      </c>
      <c r="F162" s="17">
        <v>0</v>
      </c>
    </row>
    <row r="163" spans="1:6" x14ac:dyDescent="0.35">
      <c r="A163" t="s">
        <v>38</v>
      </c>
      <c r="B163" s="21">
        <v>45352</v>
      </c>
      <c r="C163">
        <v>7</v>
      </c>
      <c r="D163">
        <v>0</v>
      </c>
      <c r="E163">
        <v>0</v>
      </c>
      <c r="F163" s="17">
        <v>0</v>
      </c>
    </row>
    <row r="164" spans="1:6" x14ac:dyDescent="0.35">
      <c r="A164" t="s">
        <v>38</v>
      </c>
      <c r="B164" s="21">
        <v>45383</v>
      </c>
      <c r="C164">
        <v>8</v>
      </c>
      <c r="D164">
        <v>0</v>
      </c>
      <c r="E164">
        <v>0</v>
      </c>
      <c r="F164" s="17">
        <v>0</v>
      </c>
    </row>
    <row r="165" spans="1:6" x14ac:dyDescent="0.35">
      <c r="A165" t="s">
        <v>38</v>
      </c>
      <c r="B165" s="21">
        <v>45413</v>
      </c>
      <c r="C165">
        <v>9</v>
      </c>
      <c r="D165">
        <v>0</v>
      </c>
      <c r="E165">
        <v>0</v>
      </c>
      <c r="F165" s="17">
        <v>5.7983749339630035E-3</v>
      </c>
    </row>
    <row r="166" spans="1:6" x14ac:dyDescent="0.35">
      <c r="A166" t="s">
        <v>38</v>
      </c>
      <c r="B166" s="21">
        <v>45444</v>
      </c>
      <c r="C166">
        <v>10</v>
      </c>
      <c r="D166">
        <v>0</v>
      </c>
      <c r="E166">
        <v>0</v>
      </c>
      <c r="F166" s="17">
        <v>7.8953685204972909E-3</v>
      </c>
    </row>
    <row r="167" spans="1:6" x14ac:dyDescent="0.35">
      <c r="A167" t="s">
        <v>38</v>
      </c>
      <c r="B167" s="21">
        <v>45474</v>
      </c>
      <c r="C167">
        <v>11</v>
      </c>
      <c r="D167">
        <v>0</v>
      </c>
      <c r="E167">
        <v>0</v>
      </c>
      <c r="F167" s="17">
        <v>6.6085169055413034E-3</v>
      </c>
    </row>
    <row r="168" spans="1:6" x14ac:dyDescent="0.35">
      <c r="A168" t="s">
        <v>38</v>
      </c>
      <c r="B168" s="21">
        <v>45505</v>
      </c>
      <c r="C168">
        <v>12</v>
      </c>
      <c r="D168">
        <v>0</v>
      </c>
      <c r="E168">
        <v>0</v>
      </c>
      <c r="F168" s="17">
        <v>5.7984346062990733E-3</v>
      </c>
    </row>
    <row r="169" spans="1:6" x14ac:dyDescent="0.35">
      <c r="A169" t="s">
        <v>38</v>
      </c>
      <c r="B169" s="21">
        <v>45536</v>
      </c>
      <c r="C169">
        <v>13</v>
      </c>
      <c r="D169">
        <v>1</v>
      </c>
      <c r="E169">
        <v>0</v>
      </c>
      <c r="F169" s="17">
        <v>3.9636806978652926E-2</v>
      </c>
    </row>
    <row r="170" spans="1:6" x14ac:dyDescent="0.35">
      <c r="A170" t="s">
        <v>38</v>
      </c>
      <c r="B170" s="21">
        <v>45566</v>
      </c>
      <c r="C170">
        <v>14</v>
      </c>
      <c r="D170">
        <v>1</v>
      </c>
      <c r="E170">
        <v>1</v>
      </c>
      <c r="F170" s="17">
        <v>1.1522525218868247E-2</v>
      </c>
    </row>
    <row r="171" spans="1:6" x14ac:dyDescent="0.35">
      <c r="A171" t="s">
        <v>38</v>
      </c>
      <c r="B171" s="21">
        <v>45597</v>
      </c>
      <c r="C171">
        <v>15</v>
      </c>
      <c r="D171">
        <v>1</v>
      </c>
      <c r="E171">
        <v>2</v>
      </c>
      <c r="F171" s="17">
        <v>0</v>
      </c>
    </row>
    <row r="172" spans="1:6" x14ac:dyDescent="0.35">
      <c r="A172" t="s">
        <v>38</v>
      </c>
      <c r="B172" s="21">
        <v>45627</v>
      </c>
      <c r="C172">
        <v>16</v>
      </c>
      <c r="D172">
        <v>1</v>
      </c>
      <c r="E172">
        <v>3</v>
      </c>
      <c r="F172" s="17">
        <v>2.5001581027449916E-2</v>
      </c>
    </row>
    <row r="173" spans="1:6" x14ac:dyDescent="0.35">
      <c r="A173" t="s">
        <v>38</v>
      </c>
      <c r="B173" s="21">
        <v>45658</v>
      </c>
      <c r="C173">
        <v>17</v>
      </c>
      <c r="D173">
        <v>1</v>
      </c>
      <c r="E173">
        <v>4</v>
      </c>
      <c r="F173" s="17">
        <v>1.3552072006558976E-2</v>
      </c>
    </row>
    <row r="174" spans="1:6" x14ac:dyDescent="0.35">
      <c r="A174" t="s">
        <v>38</v>
      </c>
      <c r="B174" s="21">
        <v>45689</v>
      </c>
      <c r="C174">
        <v>18</v>
      </c>
      <c r="D174">
        <v>1</v>
      </c>
      <c r="E174">
        <v>5</v>
      </c>
      <c r="F174" s="17">
        <v>1.4664896730143824E-2</v>
      </c>
    </row>
    <row r="175" spans="1:6" x14ac:dyDescent="0.35">
      <c r="A175" t="s">
        <v>38</v>
      </c>
      <c r="B175" s="21">
        <v>45717</v>
      </c>
      <c r="C175">
        <v>19</v>
      </c>
      <c r="D175">
        <v>1</v>
      </c>
      <c r="E175">
        <v>6</v>
      </c>
      <c r="F175" s="17">
        <v>2.5841454460343964E-2</v>
      </c>
    </row>
    <row r="176" spans="1:6" x14ac:dyDescent="0.35">
      <c r="A176" t="s">
        <v>38</v>
      </c>
      <c r="B176" s="21">
        <v>45748</v>
      </c>
      <c r="C176">
        <v>20</v>
      </c>
      <c r="D176">
        <v>1</v>
      </c>
      <c r="E176">
        <v>7</v>
      </c>
      <c r="F176" s="17">
        <v>1.2267937571095389E-2</v>
      </c>
    </row>
    <row r="177" spans="1:6" x14ac:dyDescent="0.35">
      <c r="A177" t="s">
        <v>38</v>
      </c>
      <c r="B177" s="21">
        <v>45778</v>
      </c>
      <c r="C177">
        <v>21</v>
      </c>
      <c r="D177">
        <v>1</v>
      </c>
      <c r="E177">
        <v>8</v>
      </c>
      <c r="F177" s="17">
        <v>4.4196465051348005E-3</v>
      </c>
    </row>
    <row r="178" spans="1:6" x14ac:dyDescent="0.35">
      <c r="A178" t="s">
        <v>38</v>
      </c>
      <c r="B178" s="21">
        <v>45809</v>
      </c>
      <c r="C178">
        <v>22</v>
      </c>
      <c r="D178">
        <v>1</v>
      </c>
      <c r="E178">
        <v>9</v>
      </c>
      <c r="F178" s="17">
        <v>3.1201011492885577E-2</v>
      </c>
    </row>
    <row r="179" spans="1:6" x14ac:dyDescent="0.35">
      <c r="A179" t="s">
        <v>38</v>
      </c>
      <c r="B179" s="21">
        <v>45839</v>
      </c>
      <c r="C179">
        <v>23</v>
      </c>
      <c r="D179">
        <v>1</v>
      </c>
      <c r="E179">
        <v>10</v>
      </c>
      <c r="F179" s="17">
        <v>1.9887470091974443E-2</v>
      </c>
    </row>
    <row r="180" spans="1:6" x14ac:dyDescent="0.35">
      <c r="A180" t="s">
        <v>38</v>
      </c>
      <c r="B180" s="21">
        <v>45870</v>
      </c>
      <c r="C180">
        <v>24</v>
      </c>
      <c r="D180">
        <v>1</v>
      </c>
      <c r="E180">
        <v>11</v>
      </c>
      <c r="F180" s="17">
        <v>4.0234179340980197E-2</v>
      </c>
    </row>
    <row r="181" spans="1:6" x14ac:dyDescent="0.35">
      <c r="A181" t="s">
        <v>38</v>
      </c>
      <c r="B181" s="21">
        <v>45901</v>
      </c>
      <c r="C181">
        <v>25</v>
      </c>
      <c r="D181">
        <v>1</v>
      </c>
      <c r="E181">
        <v>12</v>
      </c>
      <c r="F181" s="17">
        <v>2.2446845073540111E-2</v>
      </c>
    </row>
    <row r="182" spans="1:6" x14ac:dyDescent="0.35">
      <c r="A182" t="s">
        <v>38</v>
      </c>
      <c r="B182" s="21">
        <v>45931</v>
      </c>
      <c r="C182">
        <v>26</v>
      </c>
      <c r="D182">
        <v>1</v>
      </c>
      <c r="E182">
        <v>13</v>
      </c>
      <c r="F182" s="17">
        <v>3.3378546729869854E-2</v>
      </c>
    </row>
    <row r="183" spans="1:6" x14ac:dyDescent="0.35">
      <c r="A183" t="s">
        <v>38</v>
      </c>
      <c r="B183" s="21">
        <v>45962</v>
      </c>
      <c r="C183">
        <v>27</v>
      </c>
      <c r="D183">
        <v>1</v>
      </c>
      <c r="E183">
        <v>14</v>
      </c>
      <c r="F183" s="17">
        <v>4.5395202144387858E-2</v>
      </c>
    </row>
    <row r="184" spans="1:6" x14ac:dyDescent="0.35">
      <c r="A184" t="s">
        <v>38</v>
      </c>
      <c r="B184" s="21">
        <v>45992</v>
      </c>
      <c r="C184">
        <v>28</v>
      </c>
      <c r="D184">
        <v>1</v>
      </c>
      <c r="E184">
        <v>15</v>
      </c>
      <c r="F184" s="17">
        <v>1.9841491094684326E-2</v>
      </c>
    </row>
    <row r="185" spans="1:6" x14ac:dyDescent="0.35">
      <c r="A185" t="s">
        <v>38</v>
      </c>
      <c r="B185" s="21">
        <v>46023</v>
      </c>
      <c r="C185">
        <v>29</v>
      </c>
      <c r="D185">
        <v>1</v>
      </c>
      <c r="E185">
        <v>16</v>
      </c>
      <c r="F185" s="17">
        <v>4.8390970771267555E-2</v>
      </c>
    </row>
    <row r="186" spans="1:6" x14ac:dyDescent="0.35">
      <c r="A186" t="s">
        <v>38</v>
      </c>
      <c r="B186" s="21">
        <v>46054</v>
      </c>
      <c r="C186">
        <v>30</v>
      </c>
      <c r="D186">
        <v>1</v>
      </c>
      <c r="E186">
        <v>17</v>
      </c>
      <c r="F186" s="17">
        <v>6.318812437781926E-2</v>
      </c>
    </row>
    <row r="187" spans="1:6" x14ac:dyDescent="0.35">
      <c r="A187" t="s">
        <v>38</v>
      </c>
      <c r="B187" s="21">
        <v>46082</v>
      </c>
      <c r="C187">
        <v>31</v>
      </c>
      <c r="D187">
        <v>1</v>
      </c>
      <c r="E187">
        <v>18</v>
      </c>
      <c r="F187" s="17">
        <v>2.1895920807863803E-2</v>
      </c>
    </row>
    <row r="188" spans="1:6" x14ac:dyDescent="0.35">
      <c r="A188" t="s">
        <v>39</v>
      </c>
      <c r="B188" s="21">
        <v>45170</v>
      </c>
      <c r="C188">
        <v>1</v>
      </c>
      <c r="D188">
        <v>0</v>
      </c>
      <c r="E188">
        <v>0</v>
      </c>
      <c r="F188" s="17">
        <v>0</v>
      </c>
    </row>
    <row r="189" spans="1:6" x14ac:dyDescent="0.35">
      <c r="A189" t="s">
        <v>39</v>
      </c>
      <c r="B189" s="21">
        <v>45200</v>
      </c>
      <c r="C189">
        <v>2</v>
      </c>
      <c r="D189">
        <v>0</v>
      </c>
      <c r="E189">
        <v>0</v>
      </c>
      <c r="F189" s="17">
        <v>0</v>
      </c>
    </row>
    <row r="190" spans="1:6" x14ac:dyDescent="0.35">
      <c r="A190" t="s">
        <v>39</v>
      </c>
      <c r="B190" s="21">
        <v>45231</v>
      </c>
      <c r="C190">
        <v>3</v>
      </c>
      <c r="D190">
        <v>0</v>
      </c>
      <c r="E190">
        <v>0</v>
      </c>
      <c r="F190" s="17">
        <v>0</v>
      </c>
    </row>
    <row r="191" spans="1:6" x14ac:dyDescent="0.35">
      <c r="A191" t="s">
        <v>39</v>
      </c>
      <c r="B191" s="21">
        <v>45261</v>
      </c>
      <c r="C191">
        <v>4</v>
      </c>
      <c r="D191">
        <v>0</v>
      </c>
      <c r="E191">
        <v>0</v>
      </c>
      <c r="F191" s="17">
        <v>0</v>
      </c>
    </row>
    <row r="192" spans="1:6" x14ac:dyDescent="0.35">
      <c r="A192" t="s">
        <v>39</v>
      </c>
      <c r="B192" s="21">
        <v>45292</v>
      </c>
      <c r="C192">
        <v>5</v>
      </c>
      <c r="D192">
        <v>0</v>
      </c>
      <c r="E192">
        <v>0</v>
      </c>
      <c r="F192" s="17">
        <v>0</v>
      </c>
    </row>
    <row r="193" spans="1:6" x14ac:dyDescent="0.35">
      <c r="A193" t="s">
        <v>39</v>
      </c>
      <c r="B193" s="21">
        <v>45323</v>
      </c>
      <c r="C193">
        <v>6</v>
      </c>
      <c r="D193">
        <v>0</v>
      </c>
      <c r="E193">
        <v>0</v>
      </c>
      <c r="F193" s="17">
        <v>0</v>
      </c>
    </row>
    <row r="194" spans="1:6" x14ac:dyDescent="0.35">
      <c r="A194" t="s">
        <v>39</v>
      </c>
      <c r="B194" s="21">
        <v>45352</v>
      </c>
      <c r="C194">
        <v>7</v>
      </c>
      <c r="D194">
        <v>0</v>
      </c>
      <c r="E194">
        <v>0</v>
      </c>
      <c r="F194" s="17">
        <v>0</v>
      </c>
    </row>
    <row r="195" spans="1:6" x14ac:dyDescent="0.35">
      <c r="A195" t="s">
        <v>39</v>
      </c>
      <c r="B195" s="21">
        <v>45383</v>
      </c>
      <c r="C195">
        <v>8</v>
      </c>
      <c r="D195">
        <v>0</v>
      </c>
      <c r="E195">
        <v>0</v>
      </c>
      <c r="F195" s="17">
        <v>0</v>
      </c>
    </row>
    <row r="196" spans="1:6" x14ac:dyDescent="0.35">
      <c r="A196" t="s">
        <v>39</v>
      </c>
      <c r="B196" s="21">
        <v>45413</v>
      </c>
      <c r="C196">
        <v>9</v>
      </c>
      <c r="D196">
        <v>0</v>
      </c>
      <c r="E196">
        <v>0</v>
      </c>
      <c r="F196" s="17">
        <v>0</v>
      </c>
    </row>
    <row r="197" spans="1:6" x14ac:dyDescent="0.35">
      <c r="A197" t="s">
        <v>39</v>
      </c>
      <c r="B197" s="21">
        <v>45444</v>
      </c>
      <c r="C197">
        <v>10</v>
      </c>
      <c r="D197">
        <v>0</v>
      </c>
      <c r="E197">
        <v>0</v>
      </c>
      <c r="F197" s="17">
        <v>0</v>
      </c>
    </row>
    <row r="198" spans="1:6" x14ac:dyDescent="0.35">
      <c r="A198" t="s">
        <v>39</v>
      </c>
      <c r="B198" s="21">
        <v>45474</v>
      </c>
      <c r="C198">
        <v>11</v>
      </c>
      <c r="D198">
        <v>0</v>
      </c>
      <c r="E198">
        <v>0</v>
      </c>
      <c r="F198" s="17">
        <v>0</v>
      </c>
    </row>
    <row r="199" spans="1:6" x14ac:dyDescent="0.35">
      <c r="A199" t="s">
        <v>39</v>
      </c>
      <c r="B199" s="21">
        <v>45505</v>
      </c>
      <c r="C199">
        <v>12</v>
      </c>
      <c r="D199">
        <v>0</v>
      </c>
      <c r="E199">
        <v>0</v>
      </c>
      <c r="F199" s="17">
        <v>0</v>
      </c>
    </row>
    <row r="200" spans="1:6" x14ac:dyDescent="0.35">
      <c r="A200" t="s">
        <v>39</v>
      </c>
      <c r="B200" s="21">
        <v>45536</v>
      </c>
      <c r="C200">
        <v>13</v>
      </c>
      <c r="D200">
        <v>1</v>
      </c>
      <c r="E200">
        <v>0</v>
      </c>
      <c r="F200" s="17">
        <v>0</v>
      </c>
    </row>
    <row r="201" spans="1:6" x14ac:dyDescent="0.35">
      <c r="A201" t="s">
        <v>39</v>
      </c>
      <c r="B201" s="21">
        <v>45566</v>
      </c>
      <c r="C201">
        <v>14</v>
      </c>
      <c r="D201">
        <v>1</v>
      </c>
      <c r="E201">
        <v>1</v>
      </c>
      <c r="F201" s="17">
        <v>0</v>
      </c>
    </row>
    <row r="202" spans="1:6" x14ac:dyDescent="0.35">
      <c r="A202" t="s">
        <v>39</v>
      </c>
      <c r="B202" s="21">
        <v>45597</v>
      </c>
      <c r="C202">
        <v>15</v>
      </c>
      <c r="D202">
        <v>1</v>
      </c>
      <c r="E202">
        <v>2</v>
      </c>
      <c r="F202" s="17">
        <v>0</v>
      </c>
    </row>
    <row r="203" spans="1:6" x14ac:dyDescent="0.35">
      <c r="A203" t="s">
        <v>39</v>
      </c>
      <c r="B203" s="21">
        <v>45627</v>
      </c>
      <c r="C203">
        <v>16</v>
      </c>
      <c r="D203">
        <v>1</v>
      </c>
      <c r="E203">
        <v>3</v>
      </c>
      <c r="F203" s="17">
        <v>0</v>
      </c>
    </row>
    <row r="204" spans="1:6" x14ac:dyDescent="0.35">
      <c r="A204" t="s">
        <v>39</v>
      </c>
      <c r="B204" s="21">
        <v>45658</v>
      </c>
      <c r="C204">
        <v>17</v>
      </c>
      <c r="D204">
        <v>1</v>
      </c>
      <c r="E204">
        <v>4</v>
      </c>
      <c r="F204" s="17">
        <v>0</v>
      </c>
    </row>
    <row r="205" spans="1:6" x14ac:dyDescent="0.35">
      <c r="A205" t="s">
        <v>39</v>
      </c>
      <c r="B205" s="21">
        <v>45689</v>
      </c>
      <c r="C205">
        <v>18</v>
      </c>
      <c r="D205">
        <v>1</v>
      </c>
      <c r="E205">
        <v>5</v>
      </c>
      <c r="F205" s="17">
        <v>0</v>
      </c>
    </row>
    <row r="206" spans="1:6" x14ac:dyDescent="0.35">
      <c r="A206" t="s">
        <v>39</v>
      </c>
      <c r="B206" s="21">
        <v>45717</v>
      </c>
      <c r="C206">
        <v>19</v>
      </c>
      <c r="D206">
        <v>1</v>
      </c>
      <c r="E206">
        <v>6</v>
      </c>
      <c r="F206" s="17">
        <v>0</v>
      </c>
    </row>
    <row r="207" spans="1:6" x14ac:dyDescent="0.35">
      <c r="A207" t="s">
        <v>39</v>
      </c>
      <c r="B207" s="21">
        <v>45748</v>
      </c>
      <c r="C207">
        <v>20</v>
      </c>
      <c r="D207">
        <v>1</v>
      </c>
      <c r="E207">
        <v>7</v>
      </c>
      <c r="F207" s="17">
        <v>0</v>
      </c>
    </row>
    <row r="208" spans="1:6" x14ac:dyDescent="0.35">
      <c r="A208" t="s">
        <v>39</v>
      </c>
      <c r="B208" s="21">
        <v>45778</v>
      </c>
      <c r="C208">
        <v>21</v>
      </c>
      <c r="D208">
        <v>1</v>
      </c>
      <c r="E208">
        <v>8</v>
      </c>
      <c r="F208" s="17">
        <v>0</v>
      </c>
    </row>
    <row r="209" spans="1:6" x14ac:dyDescent="0.35">
      <c r="A209" t="s">
        <v>39</v>
      </c>
      <c r="B209" s="21">
        <v>45809</v>
      </c>
      <c r="C209">
        <v>22</v>
      </c>
      <c r="D209">
        <v>1</v>
      </c>
      <c r="E209">
        <v>9</v>
      </c>
      <c r="F209" s="17">
        <v>0</v>
      </c>
    </row>
    <row r="210" spans="1:6" x14ac:dyDescent="0.35">
      <c r="A210" t="s">
        <v>39</v>
      </c>
      <c r="B210" s="21">
        <v>45839</v>
      </c>
      <c r="C210">
        <v>23</v>
      </c>
      <c r="D210">
        <v>1</v>
      </c>
      <c r="E210">
        <v>10</v>
      </c>
      <c r="F210" s="17">
        <v>0</v>
      </c>
    </row>
    <row r="211" spans="1:6" x14ac:dyDescent="0.35">
      <c r="A211" t="s">
        <v>39</v>
      </c>
      <c r="B211" s="21">
        <v>45870</v>
      </c>
      <c r="C211">
        <v>24</v>
      </c>
      <c r="D211">
        <v>1</v>
      </c>
      <c r="E211">
        <v>11</v>
      </c>
      <c r="F211" s="17">
        <v>0</v>
      </c>
    </row>
    <row r="212" spans="1:6" x14ac:dyDescent="0.35">
      <c r="A212" t="s">
        <v>39</v>
      </c>
      <c r="B212" s="21">
        <v>45901</v>
      </c>
      <c r="C212">
        <v>25</v>
      </c>
      <c r="D212">
        <v>1</v>
      </c>
      <c r="E212">
        <v>12</v>
      </c>
      <c r="F212" s="17">
        <v>0</v>
      </c>
    </row>
    <row r="213" spans="1:6" x14ac:dyDescent="0.35">
      <c r="A213" t="s">
        <v>39</v>
      </c>
      <c r="B213" s="21">
        <v>45931</v>
      </c>
      <c r="C213">
        <v>26</v>
      </c>
      <c r="D213">
        <v>1</v>
      </c>
      <c r="E213">
        <v>13</v>
      </c>
      <c r="F213" s="17">
        <v>0</v>
      </c>
    </row>
    <row r="214" spans="1:6" x14ac:dyDescent="0.35">
      <c r="A214" t="s">
        <v>39</v>
      </c>
      <c r="B214" s="21">
        <v>45962</v>
      </c>
      <c r="C214">
        <v>27</v>
      </c>
      <c r="D214">
        <v>1</v>
      </c>
      <c r="E214">
        <v>14</v>
      </c>
      <c r="F214" s="17">
        <v>0</v>
      </c>
    </row>
    <row r="215" spans="1:6" x14ac:dyDescent="0.35">
      <c r="A215" t="s">
        <v>39</v>
      </c>
      <c r="B215" s="21">
        <v>45992</v>
      </c>
      <c r="C215">
        <v>28</v>
      </c>
      <c r="D215">
        <v>1</v>
      </c>
      <c r="E215">
        <v>15</v>
      </c>
      <c r="F215" s="17">
        <v>0</v>
      </c>
    </row>
    <row r="216" spans="1:6" x14ac:dyDescent="0.35">
      <c r="A216" t="s">
        <v>39</v>
      </c>
      <c r="B216" s="21">
        <v>46023</v>
      </c>
      <c r="C216">
        <v>29</v>
      </c>
      <c r="D216">
        <v>1</v>
      </c>
      <c r="E216">
        <v>16</v>
      </c>
      <c r="F216" s="17">
        <v>0</v>
      </c>
    </row>
    <row r="217" spans="1:6" x14ac:dyDescent="0.35">
      <c r="A217" t="s">
        <v>39</v>
      </c>
      <c r="B217" s="21">
        <v>46054</v>
      </c>
      <c r="C217">
        <v>30</v>
      </c>
      <c r="D217">
        <v>1</v>
      </c>
      <c r="E217">
        <v>17</v>
      </c>
      <c r="F217" s="17">
        <v>0</v>
      </c>
    </row>
    <row r="218" spans="1:6" x14ac:dyDescent="0.35">
      <c r="A218" t="s">
        <v>39</v>
      </c>
      <c r="B218" s="21">
        <v>46082</v>
      </c>
      <c r="C218">
        <v>31</v>
      </c>
      <c r="D218">
        <v>1</v>
      </c>
      <c r="E218">
        <v>18</v>
      </c>
      <c r="F218" s="17">
        <v>0</v>
      </c>
    </row>
    <row r="219" spans="1:6" x14ac:dyDescent="0.35">
      <c r="A219" t="s">
        <v>40</v>
      </c>
      <c r="B219" s="21">
        <v>45170</v>
      </c>
      <c r="C219">
        <v>1</v>
      </c>
      <c r="D219">
        <v>0</v>
      </c>
      <c r="E219">
        <v>0</v>
      </c>
      <c r="F219" s="17">
        <v>0</v>
      </c>
    </row>
    <row r="220" spans="1:6" x14ac:dyDescent="0.35">
      <c r="A220" t="s">
        <v>40</v>
      </c>
      <c r="B220" s="21">
        <v>45200</v>
      </c>
      <c r="C220">
        <v>2</v>
      </c>
      <c r="D220">
        <v>0</v>
      </c>
      <c r="E220">
        <v>0</v>
      </c>
      <c r="F220" s="17">
        <v>0</v>
      </c>
    </row>
    <row r="221" spans="1:6" x14ac:dyDescent="0.35">
      <c r="A221" t="s">
        <v>40</v>
      </c>
      <c r="B221" s="21">
        <v>45231</v>
      </c>
      <c r="C221">
        <v>3</v>
      </c>
      <c r="D221">
        <v>0</v>
      </c>
      <c r="E221">
        <v>0</v>
      </c>
      <c r="F221" s="17">
        <v>0</v>
      </c>
    </row>
    <row r="222" spans="1:6" x14ac:dyDescent="0.35">
      <c r="A222" t="s">
        <v>40</v>
      </c>
      <c r="B222" s="21">
        <v>45261</v>
      </c>
      <c r="C222">
        <v>4</v>
      </c>
      <c r="D222">
        <v>0</v>
      </c>
      <c r="E222">
        <v>0</v>
      </c>
      <c r="F222" s="17">
        <v>0</v>
      </c>
    </row>
    <row r="223" spans="1:6" x14ac:dyDescent="0.35">
      <c r="A223" t="s">
        <v>40</v>
      </c>
      <c r="B223" s="21">
        <v>45292</v>
      </c>
      <c r="C223">
        <v>5</v>
      </c>
      <c r="D223">
        <v>0</v>
      </c>
      <c r="E223">
        <v>0</v>
      </c>
      <c r="F223" s="17">
        <v>0</v>
      </c>
    </row>
    <row r="224" spans="1:6" x14ac:dyDescent="0.35">
      <c r="A224" t="s">
        <v>40</v>
      </c>
      <c r="B224" s="21">
        <v>45323</v>
      </c>
      <c r="C224">
        <v>6</v>
      </c>
      <c r="D224">
        <v>0</v>
      </c>
      <c r="E224">
        <v>0</v>
      </c>
      <c r="F224" s="17">
        <v>0</v>
      </c>
    </row>
    <row r="225" spans="1:6" x14ac:dyDescent="0.35">
      <c r="A225" t="s">
        <v>40</v>
      </c>
      <c r="B225" s="21">
        <v>45352</v>
      </c>
      <c r="C225">
        <v>7</v>
      </c>
      <c r="D225">
        <v>0</v>
      </c>
      <c r="E225">
        <v>0</v>
      </c>
      <c r="F225" s="17">
        <v>0</v>
      </c>
    </row>
    <row r="226" spans="1:6" x14ac:dyDescent="0.35">
      <c r="A226" t="s">
        <v>40</v>
      </c>
      <c r="B226" s="21">
        <v>45383</v>
      </c>
      <c r="C226">
        <v>8</v>
      </c>
      <c r="D226">
        <v>0</v>
      </c>
      <c r="E226">
        <v>0</v>
      </c>
      <c r="F226" s="17">
        <v>0</v>
      </c>
    </row>
    <row r="227" spans="1:6" x14ac:dyDescent="0.35">
      <c r="A227" t="s">
        <v>40</v>
      </c>
      <c r="B227" s="21">
        <v>45413</v>
      </c>
      <c r="C227">
        <v>9</v>
      </c>
      <c r="D227">
        <v>0</v>
      </c>
      <c r="E227">
        <v>0</v>
      </c>
      <c r="F227" s="17">
        <v>0</v>
      </c>
    </row>
    <row r="228" spans="1:6" x14ac:dyDescent="0.35">
      <c r="A228" t="s">
        <v>40</v>
      </c>
      <c r="B228" s="21">
        <v>45444</v>
      </c>
      <c r="C228">
        <v>10</v>
      </c>
      <c r="D228">
        <v>0</v>
      </c>
      <c r="E228">
        <v>0</v>
      </c>
      <c r="F228" s="17">
        <v>0</v>
      </c>
    </row>
    <row r="229" spans="1:6" x14ac:dyDescent="0.35">
      <c r="A229" t="s">
        <v>40</v>
      </c>
      <c r="B229" s="21">
        <v>45474</v>
      </c>
      <c r="C229">
        <v>11</v>
      </c>
      <c r="D229">
        <v>0</v>
      </c>
      <c r="E229">
        <v>0</v>
      </c>
      <c r="F229" s="17">
        <v>0</v>
      </c>
    </row>
    <row r="230" spans="1:6" x14ac:dyDescent="0.35">
      <c r="A230" t="s">
        <v>40</v>
      </c>
      <c r="B230" s="21">
        <v>45505</v>
      </c>
      <c r="C230">
        <v>12</v>
      </c>
      <c r="D230">
        <v>0</v>
      </c>
      <c r="E230">
        <v>0</v>
      </c>
      <c r="F230" s="17">
        <v>0</v>
      </c>
    </row>
    <row r="231" spans="1:6" x14ac:dyDescent="0.35">
      <c r="A231" t="s">
        <v>40</v>
      </c>
      <c r="B231" s="21">
        <v>45536</v>
      </c>
      <c r="C231">
        <v>13</v>
      </c>
      <c r="D231">
        <v>1</v>
      </c>
      <c r="E231">
        <v>0</v>
      </c>
      <c r="F231" s="17">
        <v>0</v>
      </c>
    </row>
    <row r="232" spans="1:6" x14ac:dyDescent="0.35">
      <c r="A232" t="s">
        <v>40</v>
      </c>
      <c r="B232" s="21">
        <v>45566</v>
      </c>
      <c r="C232">
        <v>14</v>
      </c>
      <c r="D232">
        <v>1</v>
      </c>
      <c r="E232">
        <v>1</v>
      </c>
      <c r="F232" s="17">
        <v>0</v>
      </c>
    </row>
    <row r="233" spans="1:6" x14ac:dyDescent="0.35">
      <c r="A233" t="s">
        <v>40</v>
      </c>
      <c r="B233" s="21">
        <v>45597</v>
      </c>
      <c r="C233">
        <v>15</v>
      </c>
      <c r="D233">
        <v>1</v>
      </c>
      <c r="E233">
        <v>2</v>
      </c>
      <c r="F233" s="17">
        <v>0</v>
      </c>
    </row>
    <row r="234" spans="1:6" x14ac:dyDescent="0.35">
      <c r="A234" t="s">
        <v>40</v>
      </c>
      <c r="B234" s="21">
        <v>45627</v>
      </c>
      <c r="C234">
        <v>16</v>
      </c>
      <c r="D234">
        <v>1</v>
      </c>
      <c r="E234">
        <v>3</v>
      </c>
      <c r="F234" s="17">
        <v>0</v>
      </c>
    </row>
    <row r="235" spans="1:6" x14ac:dyDescent="0.35">
      <c r="A235" t="s">
        <v>40</v>
      </c>
      <c r="B235" s="21">
        <v>45658</v>
      </c>
      <c r="C235">
        <v>17</v>
      </c>
      <c r="D235">
        <v>1</v>
      </c>
      <c r="E235">
        <v>4</v>
      </c>
      <c r="F235" s="17">
        <v>0</v>
      </c>
    </row>
    <row r="236" spans="1:6" x14ac:dyDescent="0.35">
      <c r="A236" t="s">
        <v>40</v>
      </c>
      <c r="B236" s="21">
        <v>45689</v>
      </c>
      <c r="C236">
        <v>18</v>
      </c>
      <c r="D236">
        <v>1</v>
      </c>
      <c r="E236">
        <v>5</v>
      </c>
      <c r="F236" s="17">
        <v>0</v>
      </c>
    </row>
    <row r="237" spans="1:6" x14ac:dyDescent="0.35">
      <c r="A237" t="s">
        <v>40</v>
      </c>
      <c r="B237" s="21">
        <v>45717</v>
      </c>
      <c r="C237">
        <v>19</v>
      </c>
      <c r="D237">
        <v>1</v>
      </c>
      <c r="E237">
        <v>6</v>
      </c>
      <c r="F237" s="17">
        <v>0</v>
      </c>
    </row>
    <row r="238" spans="1:6" x14ac:dyDescent="0.35">
      <c r="A238" t="s">
        <v>40</v>
      </c>
      <c r="B238" s="21">
        <v>45748</v>
      </c>
      <c r="C238">
        <v>20</v>
      </c>
      <c r="D238">
        <v>1</v>
      </c>
      <c r="E238">
        <v>7</v>
      </c>
      <c r="F238" s="17">
        <v>0</v>
      </c>
    </row>
    <row r="239" spans="1:6" x14ac:dyDescent="0.35">
      <c r="A239" t="s">
        <v>40</v>
      </c>
      <c r="B239" s="21">
        <v>45778</v>
      </c>
      <c r="C239">
        <v>21</v>
      </c>
      <c r="D239">
        <v>1</v>
      </c>
      <c r="E239">
        <v>8</v>
      </c>
      <c r="F239" s="17">
        <v>0</v>
      </c>
    </row>
    <row r="240" spans="1:6" x14ac:dyDescent="0.35">
      <c r="A240" t="s">
        <v>40</v>
      </c>
      <c r="B240" s="21">
        <v>45809</v>
      </c>
      <c r="C240">
        <v>22</v>
      </c>
      <c r="D240">
        <v>1</v>
      </c>
      <c r="E240">
        <v>9</v>
      </c>
      <c r="F240" s="17">
        <v>0</v>
      </c>
    </row>
    <row r="241" spans="1:6" x14ac:dyDescent="0.35">
      <c r="A241" t="s">
        <v>40</v>
      </c>
      <c r="B241" s="21">
        <v>45839</v>
      </c>
      <c r="C241">
        <v>23</v>
      </c>
      <c r="D241">
        <v>1</v>
      </c>
      <c r="E241">
        <v>10</v>
      </c>
      <c r="F241" s="17">
        <v>0</v>
      </c>
    </row>
    <row r="242" spans="1:6" x14ac:dyDescent="0.35">
      <c r="A242" t="s">
        <v>40</v>
      </c>
      <c r="B242" s="21">
        <v>45870</v>
      </c>
      <c r="C242">
        <v>24</v>
      </c>
      <c r="D242">
        <v>1</v>
      </c>
      <c r="E242">
        <v>11</v>
      </c>
      <c r="F242" s="17">
        <v>0</v>
      </c>
    </row>
    <row r="243" spans="1:6" x14ac:dyDescent="0.35">
      <c r="A243" t="s">
        <v>40</v>
      </c>
      <c r="B243" s="21">
        <v>45901</v>
      </c>
      <c r="C243">
        <v>25</v>
      </c>
      <c r="D243">
        <v>1</v>
      </c>
      <c r="E243">
        <v>12</v>
      </c>
      <c r="F243" s="17">
        <v>0</v>
      </c>
    </row>
    <row r="244" spans="1:6" x14ac:dyDescent="0.35">
      <c r="A244" t="s">
        <v>40</v>
      </c>
      <c r="B244" s="21">
        <v>45931</v>
      </c>
      <c r="C244">
        <v>26</v>
      </c>
      <c r="D244">
        <v>1</v>
      </c>
      <c r="E244">
        <v>13</v>
      </c>
      <c r="F244" s="17">
        <v>0</v>
      </c>
    </row>
    <row r="245" spans="1:6" x14ac:dyDescent="0.35">
      <c r="A245" t="s">
        <v>40</v>
      </c>
      <c r="B245" s="21">
        <v>45962</v>
      </c>
      <c r="C245">
        <v>27</v>
      </c>
      <c r="D245">
        <v>1</v>
      </c>
      <c r="E245">
        <v>14</v>
      </c>
      <c r="F245" s="17">
        <v>0</v>
      </c>
    </row>
    <row r="246" spans="1:6" x14ac:dyDescent="0.35">
      <c r="A246" t="s">
        <v>40</v>
      </c>
      <c r="B246" s="21">
        <v>45992</v>
      </c>
      <c r="C246">
        <v>28</v>
      </c>
      <c r="D246">
        <v>1</v>
      </c>
      <c r="E246">
        <v>15</v>
      </c>
      <c r="F246" s="17">
        <v>1.5240678610717038E-3</v>
      </c>
    </row>
    <row r="247" spans="1:6" x14ac:dyDescent="0.35">
      <c r="A247" t="s">
        <v>40</v>
      </c>
      <c r="B247" s="21">
        <v>46023</v>
      </c>
      <c r="C247">
        <v>29</v>
      </c>
      <c r="D247">
        <v>1</v>
      </c>
      <c r="E247">
        <v>16</v>
      </c>
      <c r="F247" s="17">
        <v>0</v>
      </c>
    </row>
    <row r="248" spans="1:6" x14ac:dyDescent="0.35">
      <c r="A248" t="s">
        <v>40</v>
      </c>
      <c r="B248" s="21">
        <v>46054</v>
      </c>
      <c r="C248">
        <v>30</v>
      </c>
      <c r="D248">
        <v>1</v>
      </c>
      <c r="E248">
        <v>17</v>
      </c>
      <c r="F248" s="17">
        <v>0</v>
      </c>
    </row>
    <row r="249" spans="1:6" x14ac:dyDescent="0.35">
      <c r="A249" t="s">
        <v>40</v>
      </c>
      <c r="B249" s="21">
        <v>46082</v>
      </c>
      <c r="C249">
        <v>31</v>
      </c>
      <c r="D249">
        <v>1</v>
      </c>
      <c r="E249">
        <v>18</v>
      </c>
      <c r="F249" s="17">
        <v>0</v>
      </c>
    </row>
    <row r="250" spans="1:6" x14ac:dyDescent="0.35">
      <c r="A250" t="s">
        <v>41</v>
      </c>
      <c r="B250" s="21">
        <v>45170</v>
      </c>
      <c r="C250">
        <v>1</v>
      </c>
      <c r="D250">
        <v>0</v>
      </c>
      <c r="E250">
        <v>0</v>
      </c>
      <c r="F250" s="17">
        <v>0</v>
      </c>
    </row>
    <row r="251" spans="1:6" x14ac:dyDescent="0.35">
      <c r="A251" t="s">
        <v>41</v>
      </c>
      <c r="B251" s="21">
        <v>45200</v>
      </c>
      <c r="C251">
        <v>2</v>
      </c>
      <c r="D251">
        <v>0</v>
      </c>
      <c r="E251">
        <v>0</v>
      </c>
      <c r="F251" s="17">
        <v>0</v>
      </c>
    </row>
    <row r="252" spans="1:6" x14ac:dyDescent="0.35">
      <c r="A252" t="s">
        <v>41</v>
      </c>
      <c r="B252" s="21">
        <v>45231</v>
      </c>
      <c r="C252">
        <v>3</v>
      </c>
      <c r="D252">
        <v>0</v>
      </c>
      <c r="E252">
        <v>0</v>
      </c>
      <c r="F252" s="17">
        <v>0</v>
      </c>
    </row>
    <row r="253" spans="1:6" x14ac:dyDescent="0.35">
      <c r="A253" t="s">
        <v>41</v>
      </c>
      <c r="B253" s="21">
        <v>45261</v>
      </c>
      <c r="C253">
        <v>4</v>
      </c>
      <c r="D253">
        <v>0</v>
      </c>
      <c r="E253">
        <v>0</v>
      </c>
      <c r="F253" s="17">
        <v>0</v>
      </c>
    </row>
    <row r="254" spans="1:6" x14ac:dyDescent="0.35">
      <c r="A254" t="s">
        <v>41</v>
      </c>
      <c r="B254" s="21">
        <v>45292</v>
      </c>
      <c r="C254">
        <v>5</v>
      </c>
      <c r="D254">
        <v>0</v>
      </c>
      <c r="E254">
        <v>0</v>
      </c>
      <c r="F254" s="17">
        <v>0</v>
      </c>
    </row>
    <row r="255" spans="1:6" x14ac:dyDescent="0.35">
      <c r="A255" t="s">
        <v>41</v>
      </c>
      <c r="B255" s="21">
        <v>45323</v>
      </c>
      <c r="C255">
        <v>6</v>
      </c>
      <c r="D255">
        <v>0</v>
      </c>
      <c r="E255">
        <v>0</v>
      </c>
      <c r="F255" s="17">
        <v>0</v>
      </c>
    </row>
    <row r="256" spans="1:6" x14ac:dyDescent="0.35">
      <c r="A256" t="s">
        <v>41</v>
      </c>
      <c r="B256" s="21">
        <v>45352</v>
      </c>
      <c r="C256">
        <v>7</v>
      </c>
      <c r="D256">
        <v>0</v>
      </c>
      <c r="E256">
        <v>0</v>
      </c>
      <c r="F256" s="17">
        <v>0</v>
      </c>
    </row>
    <row r="257" spans="1:6" x14ac:dyDescent="0.35">
      <c r="A257" t="s">
        <v>41</v>
      </c>
      <c r="B257" s="21">
        <v>45383</v>
      </c>
      <c r="C257">
        <v>8</v>
      </c>
      <c r="D257">
        <v>0</v>
      </c>
      <c r="E257">
        <v>0</v>
      </c>
      <c r="F257" s="17">
        <v>0</v>
      </c>
    </row>
    <row r="258" spans="1:6" x14ac:dyDescent="0.35">
      <c r="A258" t="s">
        <v>41</v>
      </c>
      <c r="B258" s="21">
        <v>45413</v>
      </c>
      <c r="C258">
        <v>9</v>
      </c>
      <c r="D258">
        <v>0</v>
      </c>
      <c r="E258">
        <v>0</v>
      </c>
      <c r="F258" s="17">
        <v>0</v>
      </c>
    </row>
    <row r="259" spans="1:6" x14ac:dyDescent="0.35">
      <c r="A259" t="s">
        <v>41</v>
      </c>
      <c r="B259" s="21">
        <v>45444</v>
      </c>
      <c r="C259">
        <v>10</v>
      </c>
      <c r="D259">
        <v>0</v>
      </c>
      <c r="E259">
        <v>0</v>
      </c>
      <c r="F259" s="17">
        <v>0</v>
      </c>
    </row>
    <row r="260" spans="1:6" x14ac:dyDescent="0.35">
      <c r="A260" t="s">
        <v>41</v>
      </c>
      <c r="B260" s="21">
        <v>45474</v>
      </c>
      <c r="C260">
        <v>11</v>
      </c>
      <c r="D260">
        <v>0</v>
      </c>
      <c r="E260">
        <v>0</v>
      </c>
      <c r="F260" s="17">
        <v>0</v>
      </c>
    </row>
    <row r="261" spans="1:6" x14ac:dyDescent="0.35">
      <c r="A261" t="s">
        <v>41</v>
      </c>
      <c r="B261" s="21">
        <v>45505</v>
      </c>
      <c r="C261">
        <v>12</v>
      </c>
      <c r="D261">
        <v>0</v>
      </c>
      <c r="E261">
        <v>0</v>
      </c>
      <c r="F261" s="17">
        <v>0</v>
      </c>
    </row>
    <row r="262" spans="1:6" x14ac:dyDescent="0.35">
      <c r="A262" t="s">
        <v>41</v>
      </c>
      <c r="B262" s="21">
        <v>45536</v>
      </c>
      <c r="C262">
        <v>13</v>
      </c>
      <c r="D262">
        <v>1</v>
      </c>
      <c r="E262">
        <v>0</v>
      </c>
      <c r="F262" s="17">
        <v>0</v>
      </c>
    </row>
    <row r="263" spans="1:6" x14ac:dyDescent="0.35">
      <c r="A263" t="s">
        <v>41</v>
      </c>
      <c r="B263" s="21">
        <v>45566</v>
      </c>
      <c r="C263">
        <v>14</v>
      </c>
      <c r="D263">
        <v>1</v>
      </c>
      <c r="E263">
        <v>1</v>
      </c>
      <c r="F263" s="17">
        <v>0</v>
      </c>
    </row>
    <row r="264" spans="1:6" x14ac:dyDescent="0.35">
      <c r="A264" t="s">
        <v>41</v>
      </c>
      <c r="B264" s="21">
        <v>45597</v>
      </c>
      <c r="C264">
        <v>15</v>
      </c>
      <c r="D264">
        <v>1</v>
      </c>
      <c r="E264">
        <v>2</v>
      </c>
      <c r="F264" s="17">
        <v>0</v>
      </c>
    </row>
    <row r="265" spans="1:6" x14ac:dyDescent="0.35">
      <c r="A265" t="s">
        <v>41</v>
      </c>
      <c r="B265" s="21">
        <v>45627</v>
      </c>
      <c r="C265">
        <v>16</v>
      </c>
      <c r="D265">
        <v>1</v>
      </c>
      <c r="E265">
        <v>3</v>
      </c>
      <c r="F265" s="17">
        <v>0</v>
      </c>
    </row>
    <row r="266" spans="1:6" x14ac:dyDescent="0.35">
      <c r="A266" t="s">
        <v>41</v>
      </c>
      <c r="B266" s="21">
        <v>45658</v>
      </c>
      <c r="C266">
        <v>17</v>
      </c>
      <c r="D266">
        <v>1</v>
      </c>
      <c r="E266">
        <v>4</v>
      </c>
      <c r="F266" s="17">
        <v>1.9354020819212577E-3</v>
      </c>
    </row>
    <row r="267" spans="1:6" x14ac:dyDescent="0.35">
      <c r="A267" t="s">
        <v>41</v>
      </c>
      <c r="B267" s="21">
        <v>45689</v>
      </c>
      <c r="C267">
        <v>18</v>
      </c>
      <c r="D267">
        <v>1</v>
      </c>
      <c r="E267">
        <v>5</v>
      </c>
      <c r="F267" s="17">
        <v>0</v>
      </c>
    </row>
    <row r="268" spans="1:6" x14ac:dyDescent="0.35">
      <c r="A268" t="s">
        <v>41</v>
      </c>
      <c r="B268" s="21">
        <v>45717</v>
      </c>
      <c r="C268">
        <v>19</v>
      </c>
      <c r="D268">
        <v>1</v>
      </c>
      <c r="E268">
        <v>6</v>
      </c>
      <c r="F268" s="17">
        <v>0</v>
      </c>
    </row>
    <row r="269" spans="1:6" x14ac:dyDescent="0.35">
      <c r="A269" t="s">
        <v>41</v>
      </c>
      <c r="B269" s="21">
        <v>45748</v>
      </c>
      <c r="C269">
        <v>20</v>
      </c>
      <c r="D269">
        <v>1</v>
      </c>
      <c r="E269">
        <v>7</v>
      </c>
      <c r="F269" s="17">
        <v>0</v>
      </c>
    </row>
    <row r="270" spans="1:6" x14ac:dyDescent="0.35">
      <c r="A270" t="s">
        <v>41</v>
      </c>
      <c r="B270" s="21">
        <v>45778</v>
      </c>
      <c r="C270">
        <v>21</v>
      </c>
      <c r="D270">
        <v>1</v>
      </c>
      <c r="E270">
        <v>8</v>
      </c>
      <c r="F270" s="17">
        <v>0</v>
      </c>
    </row>
    <row r="271" spans="1:6" x14ac:dyDescent="0.35">
      <c r="A271" t="s">
        <v>41</v>
      </c>
      <c r="B271" s="21">
        <v>45809</v>
      </c>
      <c r="C271">
        <v>22</v>
      </c>
      <c r="D271">
        <v>1</v>
      </c>
      <c r="E271">
        <v>9</v>
      </c>
      <c r="F271" s="17">
        <v>0</v>
      </c>
    </row>
    <row r="272" spans="1:6" x14ac:dyDescent="0.35">
      <c r="A272" t="s">
        <v>41</v>
      </c>
      <c r="B272" s="21">
        <v>45839</v>
      </c>
      <c r="C272">
        <v>23</v>
      </c>
      <c r="D272">
        <v>1</v>
      </c>
      <c r="E272">
        <v>10</v>
      </c>
      <c r="F272" s="17">
        <v>0</v>
      </c>
    </row>
    <row r="273" spans="1:6" x14ac:dyDescent="0.35">
      <c r="A273" t="s">
        <v>41</v>
      </c>
      <c r="B273" s="21">
        <v>45870</v>
      </c>
      <c r="C273">
        <v>24</v>
      </c>
      <c r="D273">
        <v>1</v>
      </c>
      <c r="E273">
        <v>11</v>
      </c>
      <c r="F273" s="17">
        <v>0</v>
      </c>
    </row>
    <row r="274" spans="1:6" x14ac:dyDescent="0.35">
      <c r="A274" t="s">
        <v>41</v>
      </c>
      <c r="B274" s="21">
        <v>45901</v>
      </c>
      <c r="C274">
        <v>25</v>
      </c>
      <c r="D274">
        <v>1</v>
      </c>
      <c r="E274">
        <v>12</v>
      </c>
      <c r="F274" s="17">
        <v>9.9793565450499878E-3</v>
      </c>
    </row>
    <row r="275" spans="1:6" x14ac:dyDescent="0.35">
      <c r="A275" t="s">
        <v>41</v>
      </c>
      <c r="B275" s="21">
        <v>45931</v>
      </c>
      <c r="C275">
        <v>26</v>
      </c>
      <c r="D275">
        <v>1</v>
      </c>
      <c r="E275">
        <v>13</v>
      </c>
      <c r="F275" s="17">
        <v>0</v>
      </c>
    </row>
    <row r="276" spans="1:6" x14ac:dyDescent="0.35">
      <c r="A276" t="s">
        <v>41</v>
      </c>
      <c r="B276" s="21">
        <v>45962</v>
      </c>
      <c r="C276">
        <v>27</v>
      </c>
      <c r="D276">
        <v>1</v>
      </c>
      <c r="E276">
        <v>14</v>
      </c>
      <c r="F276" s="17">
        <v>0</v>
      </c>
    </row>
    <row r="277" spans="1:6" x14ac:dyDescent="0.35">
      <c r="A277" t="s">
        <v>41</v>
      </c>
      <c r="B277" s="21">
        <v>45992</v>
      </c>
      <c r="C277">
        <v>28</v>
      </c>
      <c r="D277">
        <v>1</v>
      </c>
      <c r="E277">
        <v>15</v>
      </c>
      <c r="F277" s="17">
        <v>0</v>
      </c>
    </row>
    <row r="278" spans="1:6" x14ac:dyDescent="0.35">
      <c r="A278" t="s">
        <v>41</v>
      </c>
      <c r="B278" s="21">
        <v>46023</v>
      </c>
      <c r="C278">
        <v>29</v>
      </c>
      <c r="D278">
        <v>1</v>
      </c>
      <c r="E278">
        <v>16</v>
      </c>
      <c r="F278" s="17">
        <v>0</v>
      </c>
    </row>
    <row r="279" spans="1:6" x14ac:dyDescent="0.35">
      <c r="A279" t="s">
        <v>41</v>
      </c>
      <c r="B279" s="21">
        <v>46054</v>
      </c>
      <c r="C279">
        <v>30</v>
      </c>
      <c r="D279">
        <v>1</v>
      </c>
      <c r="E279">
        <v>17</v>
      </c>
      <c r="F279" s="17">
        <v>0</v>
      </c>
    </row>
    <row r="280" spans="1:6" x14ac:dyDescent="0.35">
      <c r="A280" t="s">
        <v>41</v>
      </c>
      <c r="B280" s="21">
        <v>46082</v>
      </c>
      <c r="C280">
        <v>31</v>
      </c>
      <c r="D280">
        <v>1</v>
      </c>
      <c r="E280">
        <v>18</v>
      </c>
      <c r="F280" s="17">
        <v>0</v>
      </c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60070E-DF10-4987-9736-0333FA67A4BF}">
  <dimension ref="A1:L32"/>
  <sheetViews>
    <sheetView workbookViewId="0">
      <selection activeCell="O12" sqref="O12"/>
    </sheetView>
  </sheetViews>
  <sheetFormatPr defaultRowHeight="14.5" x14ac:dyDescent="0.35"/>
  <sheetData>
    <row r="1" spans="1:12" x14ac:dyDescent="0.35">
      <c r="A1" s="27" t="s">
        <v>29</v>
      </c>
      <c r="B1" s="1" t="s">
        <v>33</v>
      </c>
      <c r="C1" s="1" t="s">
        <v>34</v>
      </c>
      <c r="D1" s="1" t="s">
        <v>35</v>
      </c>
      <c r="E1" s="1" t="s">
        <v>36</v>
      </c>
      <c r="F1" s="1" t="s">
        <v>37</v>
      </c>
      <c r="G1" s="1" t="s">
        <v>38</v>
      </c>
      <c r="H1" s="1" t="s">
        <v>39</v>
      </c>
      <c r="I1" s="1" t="s">
        <v>40</v>
      </c>
      <c r="J1" s="1" t="s">
        <v>41</v>
      </c>
      <c r="K1" s="25" t="s">
        <v>43</v>
      </c>
      <c r="L1" s="1" t="s">
        <v>31</v>
      </c>
    </row>
    <row r="2" spans="1:12" x14ac:dyDescent="0.35">
      <c r="A2" s="28">
        <v>45170</v>
      </c>
      <c r="B2" s="17">
        <v>6.44881821432991E-3</v>
      </c>
      <c r="C2" s="17">
        <v>0</v>
      </c>
      <c r="D2" s="17">
        <v>0</v>
      </c>
      <c r="E2" s="17">
        <v>0</v>
      </c>
      <c r="F2" s="17">
        <v>0</v>
      </c>
      <c r="G2" s="17">
        <v>0</v>
      </c>
      <c r="H2" s="17">
        <v>0</v>
      </c>
      <c r="I2" s="17">
        <v>0</v>
      </c>
      <c r="J2" s="17">
        <v>0</v>
      </c>
      <c r="K2" s="26">
        <v>6.38E-4</v>
      </c>
      <c r="L2" t="e">
        <v>#N/A</v>
      </c>
    </row>
    <row r="3" spans="1:12" x14ac:dyDescent="0.35">
      <c r="A3" s="28">
        <v>45200</v>
      </c>
      <c r="B3" s="17">
        <v>4.2549247838440827E-3</v>
      </c>
      <c r="C3" s="17">
        <v>0</v>
      </c>
      <c r="D3" s="17">
        <v>0</v>
      </c>
      <c r="E3" s="17">
        <v>0</v>
      </c>
      <c r="F3" s="17">
        <v>0</v>
      </c>
      <c r="G3" s="17">
        <v>0</v>
      </c>
      <c r="H3" s="17">
        <v>0</v>
      </c>
      <c r="I3" s="17">
        <v>0</v>
      </c>
      <c r="J3" s="17">
        <v>0</v>
      </c>
      <c r="K3" s="26">
        <v>5.9599999999999996E-4</v>
      </c>
      <c r="L3" t="e">
        <v>#N/A</v>
      </c>
    </row>
    <row r="4" spans="1:12" x14ac:dyDescent="0.35">
      <c r="A4" s="28">
        <v>45231</v>
      </c>
      <c r="B4" s="17">
        <v>2.0080606002920486E-3</v>
      </c>
      <c r="C4" s="17">
        <v>0</v>
      </c>
      <c r="D4" s="17">
        <v>0</v>
      </c>
      <c r="E4" s="17">
        <v>0</v>
      </c>
      <c r="F4" s="17">
        <v>0</v>
      </c>
      <c r="G4" s="17">
        <v>0</v>
      </c>
      <c r="H4" s="17">
        <v>0</v>
      </c>
      <c r="I4" s="17">
        <v>0</v>
      </c>
      <c r="J4" s="17">
        <v>0</v>
      </c>
      <c r="K4" s="26">
        <v>5.5400000000000002E-4</v>
      </c>
      <c r="L4" t="e">
        <v>#N/A</v>
      </c>
    </row>
    <row r="5" spans="1:12" x14ac:dyDescent="0.35">
      <c r="A5" s="28">
        <v>45261</v>
      </c>
      <c r="B5" s="17">
        <v>5.9171220800597092E-3</v>
      </c>
      <c r="C5" s="17">
        <v>0</v>
      </c>
      <c r="D5" s="17">
        <v>0</v>
      </c>
      <c r="E5" s="17">
        <v>0</v>
      </c>
      <c r="F5" s="17">
        <v>0</v>
      </c>
      <c r="G5" s="17">
        <v>0</v>
      </c>
      <c r="H5" s="17">
        <v>0</v>
      </c>
      <c r="I5" s="17">
        <v>0</v>
      </c>
      <c r="J5" s="17">
        <v>0</v>
      </c>
      <c r="K5" s="26">
        <v>5.1199999999999998E-4</v>
      </c>
      <c r="L5" t="e">
        <v>#N/A</v>
      </c>
    </row>
    <row r="6" spans="1:12" x14ac:dyDescent="0.35">
      <c r="A6" s="28">
        <v>45292</v>
      </c>
      <c r="B6" s="17">
        <v>4.3372077185448929E-3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v>0</v>
      </c>
      <c r="K6" s="26">
        <v>4.6999999999999999E-4</v>
      </c>
      <c r="L6" t="e">
        <v>#N/A</v>
      </c>
    </row>
    <row r="7" spans="1:12" x14ac:dyDescent="0.35">
      <c r="A7" s="28">
        <v>45323</v>
      </c>
      <c r="B7" s="17">
        <v>6.6434765386622213E-3</v>
      </c>
      <c r="C7" s="17">
        <v>0</v>
      </c>
      <c r="D7" s="17">
        <v>0</v>
      </c>
      <c r="E7" s="17">
        <v>0</v>
      </c>
      <c r="F7" s="17">
        <v>0</v>
      </c>
      <c r="G7" s="17">
        <v>0</v>
      </c>
      <c r="H7" s="17">
        <v>0</v>
      </c>
      <c r="I7" s="17">
        <v>0</v>
      </c>
      <c r="J7" s="17">
        <v>0</v>
      </c>
      <c r="K7" s="26">
        <v>4.2700000000000002E-4</v>
      </c>
      <c r="L7" t="e">
        <v>#N/A</v>
      </c>
    </row>
    <row r="8" spans="1:12" x14ac:dyDescent="0.35">
      <c r="A8" s="28">
        <v>45352</v>
      </c>
      <c r="B8" s="17">
        <v>3.9895476302994545E-3</v>
      </c>
      <c r="C8" s="17">
        <v>0</v>
      </c>
      <c r="D8" s="17">
        <v>0</v>
      </c>
      <c r="E8" s="17">
        <v>0</v>
      </c>
      <c r="F8" s="17">
        <v>0</v>
      </c>
      <c r="G8" s="17">
        <v>0</v>
      </c>
      <c r="H8" s="17">
        <v>0</v>
      </c>
      <c r="I8" s="17">
        <v>0</v>
      </c>
      <c r="J8" s="17">
        <v>0</v>
      </c>
      <c r="K8" s="26">
        <v>3.8499999999999998E-4</v>
      </c>
      <c r="L8" t="e">
        <v>#N/A</v>
      </c>
    </row>
    <row r="9" spans="1:12" x14ac:dyDescent="0.35">
      <c r="A9" s="28">
        <v>45383</v>
      </c>
      <c r="B9" s="17">
        <v>1.7260298448090157E-3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26">
        <v>3.4299999999999999E-4</v>
      </c>
      <c r="L9" t="e">
        <v>#N/A</v>
      </c>
    </row>
    <row r="10" spans="1:12" x14ac:dyDescent="0.35">
      <c r="A10" s="28">
        <v>45413</v>
      </c>
      <c r="B10" s="17">
        <v>2.8789739833808168E-3</v>
      </c>
      <c r="C10" s="17">
        <v>0</v>
      </c>
      <c r="D10" s="17">
        <v>0</v>
      </c>
      <c r="E10" s="17">
        <v>2.5318343666313691E-3</v>
      </c>
      <c r="F10" s="17">
        <v>0</v>
      </c>
      <c r="G10" s="17">
        <v>5.7983749339630035E-3</v>
      </c>
      <c r="H10" s="17">
        <v>0</v>
      </c>
      <c r="I10" s="17">
        <v>0</v>
      </c>
      <c r="J10" s="17">
        <v>0</v>
      </c>
      <c r="K10" s="26">
        <v>3.01E-4</v>
      </c>
      <c r="L10" t="e">
        <v>#N/A</v>
      </c>
    </row>
    <row r="11" spans="1:12" x14ac:dyDescent="0.35">
      <c r="A11" s="28">
        <v>45444</v>
      </c>
      <c r="B11" s="17">
        <v>7.9134219435248471E-3</v>
      </c>
      <c r="C11" s="17">
        <v>0</v>
      </c>
      <c r="D11" s="17">
        <v>0</v>
      </c>
      <c r="E11" s="17">
        <v>2.6907954422694296E-3</v>
      </c>
      <c r="F11" s="17">
        <v>0</v>
      </c>
      <c r="G11" s="17">
        <v>7.8953685204972909E-3</v>
      </c>
      <c r="H11" s="17">
        <v>0</v>
      </c>
      <c r="I11" s="17">
        <v>0</v>
      </c>
      <c r="J11" s="17">
        <v>0</v>
      </c>
      <c r="K11" s="26">
        <v>2.5900000000000001E-4</v>
      </c>
      <c r="L11" t="e">
        <v>#N/A</v>
      </c>
    </row>
    <row r="12" spans="1:12" x14ac:dyDescent="0.35">
      <c r="A12" s="28">
        <v>45474</v>
      </c>
      <c r="B12" s="17">
        <v>7.1183701400577438E-3</v>
      </c>
      <c r="C12" s="17">
        <v>0</v>
      </c>
      <c r="D12" s="17">
        <v>0</v>
      </c>
      <c r="E12" s="17">
        <v>4.0754865578334762E-3</v>
      </c>
      <c r="F12" s="17">
        <v>0</v>
      </c>
      <c r="G12" s="17">
        <v>6.6085169055413034E-3</v>
      </c>
      <c r="H12" s="17">
        <v>0</v>
      </c>
      <c r="I12" s="17">
        <v>0</v>
      </c>
      <c r="J12" s="17">
        <v>0</v>
      </c>
      <c r="K12" s="26">
        <v>2.1699999999999999E-4</v>
      </c>
      <c r="L12" t="e">
        <v>#N/A</v>
      </c>
    </row>
    <row r="13" spans="1:12" x14ac:dyDescent="0.35">
      <c r="A13" s="28">
        <v>45505</v>
      </c>
      <c r="B13" s="17">
        <v>6.7606016252136055E-3</v>
      </c>
      <c r="C13" s="17">
        <v>0</v>
      </c>
      <c r="D13" s="17">
        <v>0</v>
      </c>
      <c r="E13" s="17">
        <v>2.4754607608394085E-3</v>
      </c>
      <c r="F13" s="17">
        <v>0</v>
      </c>
      <c r="G13" s="17">
        <v>5.7984346062990733E-3</v>
      </c>
      <c r="H13" s="17">
        <v>0</v>
      </c>
      <c r="I13" s="17">
        <v>0</v>
      </c>
      <c r="J13" s="17">
        <v>0</v>
      </c>
      <c r="K13" s="26">
        <v>1.75E-4</v>
      </c>
      <c r="L13" t="e">
        <v>#N/A</v>
      </c>
    </row>
    <row r="14" spans="1:12" x14ac:dyDescent="0.35">
      <c r="A14" s="28">
        <v>45536</v>
      </c>
      <c r="B14" s="17">
        <v>6.1274964966997547E-3</v>
      </c>
      <c r="C14" s="17">
        <v>0</v>
      </c>
      <c r="D14" s="17">
        <v>0</v>
      </c>
      <c r="E14" s="17">
        <v>1.138523313862873E-2</v>
      </c>
      <c r="F14" s="17">
        <v>0</v>
      </c>
      <c r="G14" s="17">
        <v>3.9636806978652926E-2</v>
      </c>
      <c r="H14" s="17">
        <v>0</v>
      </c>
      <c r="I14" s="17">
        <v>0</v>
      </c>
      <c r="J14" s="17">
        <v>0</v>
      </c>
      <c r="K14" s="26">
        <v>3.934E-3</v>
      </c>
      <c r="L14" s="44">
        <v>0.8</v>
      </c>
    </row>
    <row r="15" spans="1:12" x14ac:dyDescent="0.35">
      <c r="A15" s="28">
        <v>45566</v>
      </c>
      <c r="B15" s="17">
        <v>7.4344332304974526E-3</v>
      </c>
      <c r="C15" s="17">
        <v>0</v>
      </c>
      <c r="D15" s="17">
        <v>0</v>
      </c>
      <c r="E15" s="17">
        <v>5.3972638221221874E-3</v>
      </c>
      <c r="F15" s="17">
        <v>0</v>
      </c>
      <c r="G15" s="17">
        <v>1.1522525218868247E-2</v>
      </c>
      <c r="H15" s="17">
        <v>0</v>
      </c>
      <c r="I15" s="17">
        <v>0</v>
      </c>
      <c r="J15" s="17">
        <v>0</v>
      </c>
      <c r="K15" s="26">
        <v>4.1149999999999997E-3</v>
      </c>
      <c r="L15" t="e">
        <v>#N/A</v>
      </c>
    </row>
    <row r="16" spans="1:12" x14ac:dyDescent="0.35">
      <c r="A16" s="28">
        <v>45597</v>
      </c>
      <c r="B16" s="17">
        <v>8.685822131096043E-3</v>
      </c>
      <c r="C16" s="17">
        <v>0</v>
      </c>
      <c r="D16" s="17">
        <v>0</v>
      </c>
      <c r="E16" s="17">
        <v>2.4117443057465162E-3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26">
        <v>4.2969999999999996E-3</v>
      </c>
      <c r="L16" t="e">
        <v>#N/A</v>
      </c>
    </row>
    <row r="17" spans="1:12" x14ac:dyDescent="0.35">
      <c r="A17" s="28">
        <v>45627</v>
      </c>
      <c r="B17" s="17">
        <v>5.0760413708793046E-3</v>
      </c>
      <c r="C17" s="17">
        <v>0</v>
      </c>
      <c r="D17" s="17">
        <v>0</v>
      </c>
      <c r="E17" s="17">
        <v>2.863879922974627E-3</v>
      </c>
      <c r="F17" s="17">
        <v>0</v>
      </c>
      <c r="G17" s="17">
        <v>2.5001581027449916E-2</v>
      </c>
      <c r="H17" s="17">
        <v>0</v>
      </c>
      <c r="I17" s="17">
        <v>0</v>
      </c>
      <c r="J17" s="17">
        <v>0</v>
      </c>
      <c r="K17" s="26">
        <v>4.4780000000000002E-3</v>
      </c>
      <c r="L17" t="e">
        <v>#N/A</v>
      </c>
    </row>
    <row r="18" spans="1:12" x14ac:dyDescent="0.35">
      <c r="A18" s="28">
        <v>45658</v>
      </c>
      <c r="B18" s="17">
        <v>6.2700179056371305E-3</v>
      </c>
      <c r="C18" s="17">
        <v>6.7878987263187574E-3</v>
      </c>
      <c r="D18" s="17">
        <v>0</v>
      </c>
      <c r="E18" s="17">
        <v>4.6140534217165696E-3</v>
      </c>
      <c r="F18" s="17">
        <v>0</v>
      </c>
      <c r="G18" s="17">
        <v>1.3552072006558976E-2</v>
      </c>
      <c r="H18" s="17">
        <v>0</v>
      </c>
      <c r="I18" s="17">
        <v>0</v>
      </c>
      <c r="J18" s="17">
        <v>1.9354020819212577E-3</v>
      </c>
      <c r="K18" s="26">
        <v>4.6600000000000001E-3</v>
      </c>
      <c r="L18" t="e">
        <v>#N/A</v>
      </c>
    </row>
    <row r="19" spans="1:12" x14ac:dyDescent="0.35">
      <c r="A19" s="28">
        <v>45689</v>
      </c>
      <c r="B19" s="17">
        <v>6.5642901488316705E-3</v>
      </c>
      <c r="C19" s="17">
        <v>0</v>
      </c>
      <c r="D19" s="17">
        <v>0</v>
      </c>
      <c r="E19" s="17">
        <v>2.3583978400174791E-3</v>
      </c>
      <c r="F19" s="17">
        <v>0</v>
      </c>
      <c r="G19" s="17">
        <v>1.4664896730143824E-2</v>
      </c>
      <c r="H19" s="17">
        <v>0</v>
      </c>
      <c r="I19" s="17">
        <v>0</v>
      </c>
      <c r="J19" s="17">
        <v>0</v>
      </c>
      <c r="K19" s="26">
        <v>4.8419999999999999E-3</v>
      </c>
      <c r="L19" t="e">
        <v>#N/A</v>
      </c>
    </row>
    <row r="20" spans="1:12" x14ac:dyDescent="0.35">
      <c r="A20" s="28">
        <v>45717</v>
      </c>
      <c r="B20" s="17">
        <v>5.0869218892340496E-3</v>
      </c>
      <c r="C20" s="17">
        <v>0</v>
      </c>
      <c r="D20" s="17">
        <v>0</v>
      </c>
      <c r="E20" s="17">
        <v>3.2707130941741261E-3</v>
      </c>
      <c r="F20" s="17">
        <v>8.8108528586192756E-3</v>
      </c>
      <c r="G20" s="17">
        <v>2.5841454460343964E-2</v>
      </c>
      <c r="H20" s="17">
        <v>0</v>
      </c>
      <c r="I20" s="17">
        <v>0</v>
      </c>
      <c r="J20" s="17">
        <v>0</v>
      </c>
      <c r="K20" s="26">
        <v>5.0229999999999997E-3</v>
      </c>
      <c r="L20" t="e">
        <v>#N/A</v>
      </c>
    </row>
    <row r="21" spans="1:12" x14ac:dyDescent="0.35">
      <c r="A21" s="28">
        <v>45748</v>
      </c>
      <c r="B21" s="17">
        <v>3.2882542971222734E-3</v>
      </c>
      <c r="C21" s="17">
        <v>0</v>
      </c>
      <c r="D21" s="17">
        <v>0</v>
      </c>
      <c r="E21" s="17">
        <v>4.7135801173679246E-3</v>
      </c>
      <c r="F21" s="17">
        <v>1.0101304886457134E-2</v>
      </c>
      <c r="G21" s="17">
        <v>1.2267937571095389E-2</v>
      </c>
      <c r="H21" s="17">
        <v>0</v>
      </c>
      <c r="I21" s="17">
        <v>0</v>
      </c>
      <c r="J21" s="17">
        <v>0</v>
      </c>
      <c r="K21" s="26">
        <v>5.2050000000000004E-3</v>
      </c>
      <c r="L21" t="e">
        <v>#N/A</v>
      </c>
    </row>
    <row r="22" spans="1:12" x14ac:dyDescent="0.35">
      <c r="A22" s="28">
        <v>45778</v>
      </c>
      <c r="B22" s="17">
        <v>3.1699014882334369E-3</v>
      </c>
      <c r="C22" s="17">
        <v>0</v>
      </c>
      <c r="D22" s="17">
        <v>0</v>
      </c>
      <c r="E22" s="17">
        <v>2.1338647140000297E-3</v>
      </c>
      <c r="F22" s="17">
        <v>8.989017700600007E-3</v>
      </c>
      <c r="G22" s="17">
        <v>4.4196465051348005E-3</v>
      </c>
      <c r="H22" s="17">
        <v>0</v>
      </c>
      <c r="I22" s="17">
        <v>0</v>
      </c>
      <c r="J22" s="17">
        <v>0</v>
      </c>
      <c r="K22" s="26">
        <v>5.3870000000000003E-3</v>
      </c>
      <c r="L22" t="e">
        <v>#N/A</v>
      </c>
    </row>
    <row r="23" spans="1:12" x14ac:dyDescent="0.35">
      <c r="A23" s="28">
        <v>45809</v>
      </c>
      <c r="B23" s="17">
        <v>2.9506648737071942E-3</v>
      </c>
      <c r="C23" s="17">
        <v>0</v>
      </c>
      <c r="D23" s="17">
        <v>1.806244610223921E-2</v>
      </c>
      <c r="E23" s="17">
        <v>0</v>
      </c>
      <c r="F23" s="17">
        <v>0</v>
      </c>
      <c r="G23" s="17">
        <v>3.1201011492885577E-2</v>
      </c>
      <c r="H23" s="17">
        <v>0</v>
      </c>
      <c r="I23" s="17">
        <v>0</v>
      </c>
      <c r="J23" s="17">
        <v>0</v>
      </c>
      <c r="K23" s="26">
        <v>5.568E-3</v>
      </c>
      <c r="L23" t="e">
        <v>#N/A</v>
      </c>
    </row>
    <row r="24" spans="1:12" x14ac:dyDescent="0.35">
      <c r="A24" s="28">
        <v>45839</v>
      </c>
      <c r="B24" s="17">
        <v>6.0964187739357004E-3</v>
      </c>
      <c r="C24" s="17">
        <v>0</v>
      </c>
      <c r="D24" s="17">
        <v>5.2519662647989686E-3</v>
      </c>
      <c r="E24" s="17">
        <v>7.0271663791347189E-3</v>
      </c>
      <c r="F24" s="17">
        <v>8.2137803303232847E-3</v>
      </c>
      <c r="G24" s="17">
        <v>1.9887470091974443E-2</v>
      </c>
      <c r="H24" s="17">
        <v>0</v>
      </c>
      <c r="I24" s="17">
        <v>0</v>
      </c>
      <c r="J24" s="17">
        <v>0</v>
      </c>
      <c r="K24" s="26">
        <v>5.7499999999999999E-3</v>
      </c>
      <c r="L24" t="e">
        <v>#N/A</v>
      </c>
    </row>
    <row r="25" spans="1:12" x14ac:dyDescent="0.35">
      <c r="A25" s="28">
        <v>45870</v>
      </c>
      <c r="B25" s="17">
        <v>8.2722513074617744E-3</v>
      </c>
      <c r="C25" s="17">
        <v>0</v>
      </c>
      <c r="D25" s="17">
        <v>1.7603283257384809E-2</v>
      </c>
      <c r="E25" s="17">
        <v>2.3078492926283047E-3</v>
      </c>
      <c r="F25" s="17">
        <v>0</v>
      </c>
      <c r="G25" s="17">
        <v>4.0234179340980197E-2</v>
      </c>
      <c r="H25" s="17">
        <v>0</v>
      </c>
      <c r="I25" s="17">
        <v>0</v>
      </c>
      <c r="J25" s="17">
        <v>0</v>
      </c>
      <c r="K25" s="26">
        <v>5.9319999999999998E-3</v>
      </c>
      <c r="L25" t="e">
        <v>#N/A</v>
      </c>
    </row>
    <row r="26" spans="1:12" x14ac:dyDescent="0.35">
      <c r="A26" s="28">
        <v>45901</v>
      </c>
      <c r="B26" s="17">
        <v>8.4180552354902113E-3</v>
      </c>
      <c r="C26" s="17">
        <v>0</v>
      </c>
      <c r="D26" s="17">
        <v>1.2178814182440417E-2</v>
      </c>
      <c r="E26" s="17">
        <v>1.9494555733560021E-3</v>
      </c>
      <c r="F26" s="17">
        <v>0</v>
      </c>
      <c r="G26" s="17">
        <v>2.2446845073540111E-2</v>
      </c>
      <c r="H26" s="17">
        <v>0</v>
      </c>
      <c r="I26" s="17">
        <v>0</v>
      </c>
      <c r="J26" s="17">
        <v>9.9793565450499878E-3</v>
      </c>
      <c r="K26" s="26">
        <v>6.1130000000000004E-3</v>
      </c>
      <c r="L26" t="e">
        <v>#N/A</v>
      </c>
    </row>
    <row r="27" spans="1:12" x14ac:dyDescent="0.35">
      <c r="A27" s="28">
        <v>45931</v>
      </c>
      <c r="B27" s="17">
        <v>8.5283297807505227E-3</v>
      </c>
      <c r="C27" s="17">
        <v>0</v>
      </c>
      <c r="D27" s="17">
        <v>5.3455286435579435E-3</v>
      </c>
      <c r="E27" s="17">
        <v>5.3939922230472242E-3</v>
      </c>
      <c r="F27" s="17">
        <v>0</v>
      </c>
      <c r="G27" s="17">
        <v>3.3378546729869854E-2</v>
      </c>
      <c r="H27" s="17">
        <v>0</v>
      </c>
      <c r="I27" s="17">
        <v>0</v>
      </c>
      <c r="J27" s="17">
        <v>0</v>
      </c>
      <c r="K27" s="26">
        <v>6.2950000000000002E-3</v>
      </c>
      <c r="L27" t="e">
        <v>#N/A</v>
      </c>
    </row>
    <row r="28" spans="1:12" x14ac:dyDescent="0.35">
      <c r="A28" s="28">
        <v>45962</v>
      </c>
      <c r="B28" s="17">
        <v>9.2873974757530665E-3</v>
      </c>
      <c r="C28" s="17">
        <v>0</v>
      </c>
      <c r="D28" s="17">
        <v>5.8454125356749362E-3</v>
      </c>
      <c r="E28" s="17">
        <v>3.5846982881442683E-3</v>
      </c>
      <c r="F28" s="17">
        <v>0</v>
      </c>
      <c r="G28" s="17">
        <v>4.5395202144387858E-2</v>
      </c>
      <c r="H28" s="17">
        <v>0</v>
      </c>
      <c r="I28" s="17">
        <v>0</v>
      </c>
      <c r="J28" s="17">
        <v>0</v>
      </c>
      <c r="K28" s="26">
        <v>6.4770000000000001E-3</v>
      </c>
      <c r="L28" t="e">
        <v>#N/A</v>
      </c>
    </row>
    <row r="29" spans="1:12" x14ac:dyDescent="0.35">
      <c r="A29" s="28">
        <v>45992</v>
      </c>
      <c r="B29" s="17">
        <v>3.9354760085308976E-3</v>
      </c>
      <c r="C29" s="17">
        <v>0</v>
      </c>
      <c r="D29" s="17">
        <v>1.3729218480563339E-2</v>
      </c>
      <c r="E29" s="17">
        <v>6.7698766876559098E-3</v>
      </c>
      <c r="F29" s="17">
        <v>0</v>
      </c>
      <c r="G29" s="17">
        <v>1.9841491094684326E-2</v>
      </c>
      <c r="H29" s="17">
        <v>0</v>
      </c>
      <c r="I29" s="17">
        <v>1.5240678610717038E-3</v>
      </c>
      <c r="J29" s="17">
        <v>0</v>
      </c>
      <c r="K29" s="26">
        <v>6.6579999999999999E-3</v>
      </c>
      <c r="L29" t="e">
        <v>#N/A</v>
      </c>
    </row>
    <row r="30" spans="1:12" x14ac:dyDescent="0.35">
      <c r="A30" s="28">
        <v>46023</v>
      </c>
      <c r="B30" s="17">
        <v>1.0443828262122274E-2</v>
      </c>
      <c r="C30" s="17">
        <v>0</v>
      </c>
      <c r="D30" s="17">
        <v>1.3569442467053149E-2</v>
      </c>
      <c r="E30" s="17">
        <v>1.2387878490618951E-2</v>
      </c>
      <c r="F30" s="17">
        <v>0</v>
      </c>
      <c r="G30" s="17">
        <v>4.8390970771267555E-2</v>
      </c>
      <c r="H30" s="17">
        <v>0</v>
      </c>
      <c r="I30" s="17">
        <v>0</v>
      </c>
      <c r="J30" s="17">
        <v>0</v>
      </c>
      <c r="K30" s="26">
        <v>6.8399999999999997E-3</v>
      </c>
      <c r="L30" t="e">
        <v>#N/A</v>
      </c>
    </row>
    <row r="31" spans="1:12" x14ac:dyDescent="0.35">
      <c r="A31" s="28">
        <v>46054</v>
      </c>
      <c r="B31" s="17">
        <v>1.7121310184349547E-2</v>
      </c>
      <c r="C31" s="17">
        <v>0</v>
      </c>
      <c r="D31" s="17">
        <v>0</v>
      </c>
      <c r="E31" s="17">
        <v>9.5440661363613739E-3</v>
      </c>
      <c r="F31" s="17">
        <v>0</v>
      </c>
      <c r="G31" s="17">
        <v>6.318812437781926E-2</v>
      </c>
      <c r="H31" s="17">
        <v>0</v>
      </c>
      <c r="I31" s="17">
        <v>0</v>
      </c>
      <c r="J31" s="17">
        <v>0</v>
      </c>
      <c r="K31" s="26">
        <v>7.0219999999999996E-3</v>
      </c>
      <c r="L31" t="e">
        <v>#N/A</v>
      </c>
    </row>
    <row r="32" spans="1:12" x14ac:dyDescent="0.35">
      <c r="A32" s="28">
        <v>46082</v>
      </c>
      <c r="B32" s="17">
        <v>1.5603282384508864E-2</v>
      </c>
      <c r="C32" s="17">
        <v>0</v>
      </c>
      <c r="D32" s="17">
        <v>2.1830504257202996E-2</v>
      </c>
      <c r="E32" s="17">
        <v>4.9296403876294328E-3</v>
      </c>
      <c r="F32" s="17">
        <v>0</v>
      </c>
      <c r="G32" s="17">
        <v>2.1895920807863803E-2</v>
      </c>
      <c r="H32" s="17">
        <v>0</v>
      </c>
      <c r="I32" s="17">
        <v>0</v>
      </c>
      <c r="J32" s="17">
        <v>0</v>
      </c>
      <c r="K32" s="26">
        <v>7.2030000000000002E-3</v>
      </c>
      <c r="L32" t="e">
        <v>#N/A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BFFBD-70CE-4909-94F0-1C83C7CAFAFB}">
  <dimension ref="A1"/>
  <sheetViews>
    <sheetView tabSelected="1" workbookViewId="0"/>
  </sheetViews>
  <sheetFormatPr defaultRowHeight="14.5" x14ac:dyDescent="0.35"/>
  <sheetData>
    <row r="1" spans="1:1" x14ac:dyDescent="0.35">
      <c r="A1" s="1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Raw prescribing data</vt:lpstr>
      <vt:lpstr>ITSA (PfPs)</vt:lpstr>
      <vt:lpstr>Graphs (PfPs)</vt:lpstr>
      <vt:lpstr>Financial savings (PfPs)</vt:lpstr>
      <vt:lpstr>ITSA (cart)</vt:lpstr>
      <vt:lpstr>Graphs (cartridges)</vt:lpstr>
      <vt:lpstr>Financial savings (cartridges)</vt:lpstr>
      <vt:lpstr>ITSA (vials)</vt:lpstr>
      <vt:lpstr>Graphs (vials)</vt:lpstr>
      <vt:lpstr>Financial savings (vials)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Hindley, Ben</dc:creator>
  <cp:lastModifiedBy>Hindley, Ben</cp:lastModifiedBy>
  <dcterms:created xsi:type="dcterms:W3CDTF">2026-09-10T12:21:08Z</dcterms:created>
  <dcterms:modified xsi:type="dcterms:W3CDTF">2026-11-03T20:05:50Z</dcterms:modified>
</cp:coreProperties>
</file>